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070" windowHeight="5490" tabRatio="601" activeTab="0"/>
  </bookViews>
  <sheets>
    <sheet name="Header" sheetId="1" r:id="rId1"/>
    <sheet name="All Parishes" sheetId="2" r:id="rId2"/>
    <sheet name="Pres Summary" sheetId="3" r:id="rId3"/>
    <sheet name="Northern" sheetId="4" r:id="rId4"/>
    <sheet name="Kaimai" sheetId="5" r:id="rId5"/>
    <sheet name="Central" sheetId="6" r:id="rId6"/>
    <sheet name="Alpine" sheetId="7" r:id="rId7"/>
    <sheet name="Southern Presbytery" sheetId="8" r:id="rId8"/>
    <sheet name="PI Synod" sheetId="9" r:id="rId9"/>
    <sheet name="Te Aka Puaho" sheetId="10" r:id="rId10"/>
    <sheet name="Cooperating Parishes" sheetId="11" r:id="rId11"/>
  </sheets>
  <externalReferences>
    <externalReference r:id="rId14"/>
    <externalReference r:id="rId15"/>
  </externalReferences>
  <definedNames>
    <definedName name="_xlnm.Print_Area" localSheetId="4">'Kaimai'!$A$1:$AY$4</definedName>
    <definedName name="_xlnm.Print_Area" localSheetId="9">'Te Aka Puaho'!#REF!</definedName>
    <definedName name="_xlnm.Print_Titles" localSheetId="4">'Kaimai'!$A:$C</definedName>
    <definedName name="_xlnm.Print_Titles" localSheetId="7">'Southern Presbytery'!$A:$C</definedName>
    <definedName name="_xlnm.Print_Titles" localSheetId="9">'Te Aka Puaho'!$A:$D</definedName>
  </definedNames>
  <calcPr fullCalcOnLoad="1"/>
</workbook>
</file>

<file path=xl/sharedStrings.xml><?xml version="1.0" encoding="utf-8"?>
<sst xmlns="http://schemas.openxmlformats.org/spreadsheetml/2006/main" count="2745" uniqueCount="375">
  <si>
    <t>Baptism</t>
  </si>
  <si>
    <t>Other</t>
  </si>
  <si>
    <t>Total Union or Co-operating</t>
  </si>
  <si>
    <t>Female up to 25</t>
  </si>
  <si>
    <t>Female 26-45</t>
  </si>
  <si>
    <t>Female 46-65</t>
  </si>
  <si>
    <t>Female over 65</t>
  </si>
  <si>
    <t>Male up to 25</t>
  </si>
  <si>
    <t>Male 26-45</t>
  </si>
  <si>
    <t>Male 46-65</t>
  </si>
  <si>
    <t>Male Over 65</t>
  </si>
  <si>
    <t>Children Under 13</t>
  </si>
  <si>
    <t>Adults 13 and over</t>
  </si>
  <si>
    <t>Presbyterian Church of Aotearoa New Zealand</t>
  </si>
  <si>
    <t xml:space="preserve"> 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</si>
  <si>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</si>
  <si>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</si>
  <si>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</si>
  <si>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</si>
  <si>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</si>
  <si>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</si>
  <si>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</si>
  <si>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</si>
  <si>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</si>
  <si>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</si>
  <si>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</si>
  <si>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</si>
  <si>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</si>
  <si>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</si>
  <si>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Balmoral Presbyterian Church</t>
  </si>
  <si>
    <t>Glendowie Presbyterian Church</t>
  </si>
  <si>
    <t>Greenlane Presbyterian Church</t>
  </si>
  <si>
    <t>Grey Lynn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</si>
  <si>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</si>
  <si>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</si>
  <si>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</si>
  <si>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</si>
  <si>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</si>
  <si>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</si>
  <si>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</si>
  <si>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</si>
  <si>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</si>
  <si>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</si>
  <si>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</si>
  <si>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</si>
  <si>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</si>
  <si>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</si>
  <si>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</si>
  <si>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</si>
  <si>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</si>
  <si>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 xml:space="preserve">Henderson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</si>
  <si>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</si>
  <si>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</si>
  <si>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</si>
  <si>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</si>
  <si>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</si>
  <si>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</si>
  <si>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</si>
  <si>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</si>
  <si>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</si>
  <si>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</si>
  <si>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</si>
  <si>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</si>
  <si>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</si>
  <si>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</si>
  <si>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</si>
  <si>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</si>
  <si>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</si>
  <si>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</si>
  <si>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</si>
  <si>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</si>
  <si>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</si>
  <si>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</si>
  <si>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</si>
  <si>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</si>
  <si>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</si>
  <si>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</si>
  <si>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</si>
  <si>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</si>
  <si>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</si>
  <si>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Te Kauwhata St Andrews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</si>
  <si>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</si>
  <si>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</si>
  <si>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</si>
  <si>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</si>
  <si>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</si>
  <si>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</si>
  <si>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</si>
  <si>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</si>
  <si>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Morrinsville Knox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</si>
  <si>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</si>
  <si>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</si>
  <si>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</si>
  <si>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</si>
  <si>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</si>
  <si>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Nawton Community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</si>
  <si>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</si>
  <si>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</si>
  <si>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</si>
  <si>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</si>
  <si>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</si>
  <si>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</si>
  <si>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</si>
  <si>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Rangitaiki St Davids Presbyterian Church</t>
  </si>
  <si>
    <t>Tauranga St Columba Presbyterian Church</t>
  </si>
  <si>
    <t>Tauranga St Enochs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</si>
  <si>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</si>
  <si>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</si>
  <si>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</si>
  <si>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</si>
  <si>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</si>
  <si>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</si>
  <si>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</si>
  <si>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</si>
  <si>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</si>
  <si>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</si>
  <si>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</si>
  <si>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</si>
  <si>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</si>
  <si>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</si>
  <si>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</si>
  <si>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</si>
  <si>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</si>
  <si>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</si>
  <si>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</si>
  <si>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</si>
  <si>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</si>
  <si>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</si>
  <si>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</si>
  <si>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</si>
  <si>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</si>
  <si>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</si>
  <si>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</si>
  <si>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</si>
  <si>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</si>
  <si>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</si>
  <si>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</si>
  <si>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</si>
  <si>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</si>
  <si>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Wanganui St Andrews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</si>
  <si>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</si>
  <si>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</si>
  <si>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</si>
  <si>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</si>
  <si>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</si>
  <si>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Martinborough First Presbyterian Church</t>
  </si>
  <si>
    <t>Masterton Lansdowne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</si>
  <si>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</si>
  <si>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</si>
  <si>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</si>
  <si>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</si>
  <si>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Otaki Waikanae Presbyterian Church</t>
  </si>
  <si>
    <t>Petone St Davids Multicultural Parish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</si>
  <si>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</si>
  <si>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</si>
  <si>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</si>
  <si>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</si>
  <si>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</si>
  <si>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</si>
  <si>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</si>
  <si>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</si>
  <si>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</si>
  <si>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>Nelson Trinity Presbyterian</t>
  </si>
  <si>
    <t xml:space="preserve">Takaka St Andrews Presbyterian </t>
  </si>
  <si>
    <t>Cashmere Hills Presbyterian Church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</si>
  <si>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</si>
  <si>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</si>
  <si>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</si>
  <si>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</si>
  <si>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</si>
  <si>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</si>
  <si>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</si>
  <si>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</si>
  <si>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Burwood United St Kentigern's Parish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</si>
  <si>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</si>
  <si>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</si>
  <si>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</si>
  <si>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</si>
  <si>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Hanmer Springs St Andrews Presbyterian Church</t>
  </si>
  <si>
    <t>Linwood Aranui St Georges Iona</t>
  </si>
  <si>
    <t>Spreydon St James Presbyterian</t>
  </si>
  <si>
    <t>St Andrews at Rangi Ruru Presbyterian Church</t>
  </si>
  <si>
    <t xml:space="preserve">Ashburton St Andrews Presbyterian </t>
  </si>
  <si>
    <t xml:space="preserve">Ashburton St James Presbyterian </t>
  </si>
  <si>
    <t>Ashburton St Pauls Presbyterian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</si>
  <si>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</si>
  <si>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</si>
  <si>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</si>
  <si>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</si>
  <si>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</si>
  <si>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Maheno Otepopo Presbyterian Parish</t>
  </si>
  <si>
    <t>Oamaru Columba Presbyterian Church</t>
  </si>
  <si>
    <t>Oamaru St Pauls Presbyterian Church</t>
  </si>
  <si>
    <t>Palmerston Dunback Presbyterian Parish</t>
  </si>
  <si>
    <t>Waiareka Weston Presbyterian Parish</t>
  </si>
  <si>
    <t>Dunedin South Presbyterian Church</t>
  </si>
  <si>
    <t>East Taieri Presbyterian Church</t>
  </si>
  <si>
    <t>Kaikorai Presbyterian Church</t>
  </si>
  <si>
    <t>Maungatua Presbyterian Church</t>
  </si>
  <si>
    <t>Mornington Presbyterian Church</t>
  </si>
  <si>
    <t>Opoho Presbyterian Church</t>
  </si>
  <si>
    <t>Port Chalmers Presbyterian Church</t>
  </si>
  <si>
    <t>Waikouaiti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</si>
  <si>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</si>
  <si>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</si>
  <si>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</si>
  <si>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</si>
  <si>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</si>
  <si>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</si>
  <si>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</si>
  <si>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</si>
  <si>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</si>
  <si>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Popotunoa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</si>
  <si>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</si>
  <si>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</si>
  <si>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</si>
  <si>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</si>
  <si>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</si>
  <si>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</si>
  <si>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</si>
  <si>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</si>
  <si>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</si>
  <si>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</si>
  <si>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</si>
  <si>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</si>
  <si>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</si>
  <si>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</si>
  <si>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</si>
  <si>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</si>
  <si>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</si>
  <si>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</si>
  <si>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</si>
  <si>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</si>
  <si>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</si>
  <si>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</si>
  <si>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</si>
  <si>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</si>
  <si>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</si>
  <si>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Te Anau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</si>
  <si>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</si>
  <si>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</si>
  <si>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</si>
  <si>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</si>
  <si>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</si>
  <si>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</si>
  <si>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Tauranga Bethelehm Community Church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</si>
  <si>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</si>
  <si>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</si>
  <si>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</si>
  <si>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</si>
  <si>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</si>
  <si>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</si>
  <si>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</si>
  <si>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Roll Associate Members</t>
  </si>
  <si>
    <t>Roll Members</t>
  </si>
  <si>
    <t>Confirmations/Professions of Faith</t>
  </si>
  <si>
    <t>Christian Formation</t>
  </si>
  <si>
    <t>Adoults over 17</t>
  </si>
  <si>
    <t>Leadership</t>
  </si>
  <si>
    <t>Total Presbyterian Members</t>
  </si>
  <si>
    <t>Total Presbyterian Associate Members</t>
  </si>
  <si>
    <t>Pohutukawa Coast Presbyterian Church</t>
  </si>
  <si>
    <t>Crossroads Christian Centre</t>
  </si>
  <si>
    <t>Windsor Presbyterian Parish</t>
  </si>
  <si>
    <t>Balclutha Presbyterian</t>
  </si>
  <si>
    <t>No Data</t>
  </si>
  <si>
    <t>Mt Eden Pacific Islanders</t>
  </si>
  <si>
    <t>Newtown Pacific Islanders</t>
  </si>
  <si>
    <t>Parish Membership Statistics</t>
  </si>
  <si>
    <t>Feilding Oroua Presbyterian Parish</t>
  </si>
  <si>
    <t>Wanganui St James Westmere Memorial Presbyterian Church</t>
  </si>
  <si>
    <t>Rangiora Presbyterian Parish</t>
  </si>
  <si>
    <t>Timaru Presbyterian Parish</t>
  </si>
  <si>
    <t>Good Neighbour Church</t>
  </si>
  <si>
    <t>Gods Garden Church</t>
  </si>
  <si>
    <t>Homestead Community Church</t>
  </si>
  <si>
    <t>Added</t>
  </si>
  <si>
    <t>Youth 13 - 17</t>
  </si>
  <si>
    <t>Adult</t>
  </si>
  <si>
    <t>Dedications</t>
  </si>
  <si>
    <t>Sunday or Weekday under 13 years</t>
  </si>
  <si>
    <t>Youth group / Bible classes (age 13-17)</t>
  </si>
  <si>
    <t>Paid</t>
  </si>
  <si>
    <t>Volunteer</t>
  </si>
  <si>
    <t>Number</t>
  </si>
  <si>
    <t>Est Hours</t>
  </si>
  <si>
    <t>Pastoral Care</t>
  </si>
  <si>
    <t>Youth</t>
  </si>
  <si>
    <t>Children</t>
  </si>
  <si>
    <t>Administration</t>
  </si>
  <si>
    <t>Removed-Death</t>
  </si>
  <si>
    <t>Removed Tfer to Another Parish</t>
  </si>
  <si>
    <t>Removed Other</t>
  </si>
  <si>
    <t>50-60</t>
  </si>
  <si>
    <t>38-50</t>
  </si>
  <si>
    <t>Tikipunga  Trinity Church</t>
  </si>
  <si>
    <t>Kaimai</t>
  </si>
  <si>
    <t>Northern</t>
  </si>
  <si>
    <t>Central</t>
  </si>
  <si>
    <t>Alpine</t>
  </si>
  <si>
    <t>Southern</t>
  </si>
  <si>
    <t>Changes to the Roll</t>
  </si>
  <si>
    <t>Minister - Local Ordained</t>
  </si>
  <si>
    <t>Attendance at Worship</t>
  </si>
  <si>
    <t>Grants Braes Union Parish</t>
  </si>
  <si>
    <t>TAP</t>
  </si>
  <si>
    <t>Northern Presbytery</t>
  </si>
  <si>
    <t>Kaimai Presbytery</t>
  </si>
  <si>
    <t>Southern Presbytery</t>
  </si>
  <si>
    <t>Pacific island Synod</t>
  </si>
  <si>
    <t>Te Aka Puaho</t>
  </si>
  <si>
    <t>Geraldine St Andrews Parish</t>
  </si>
  <si>
    <t>Hoon Hay Presbyterian Church</t>
  </si>
  <si>
    <t>Hope Presbyterian Church</t>
  </si>
  <si>
    <t xml:space="preserve">Hawera  Presbyterian </t>
  </si>
  <si>
    <t>Lower Hutt Knox  St Columba -Naenae</t>
  </si>
  <si>
    <t>Takapau/Norsewood Presbyterian Church</t>
  </si>
  <si>
    <t>The Cook Islands Presbyterian Church (Wgtn Region)</t>
  </si>
  <si>
    <t>Wanganui St Pauls &amp; St Marks  Presbyterian Church</t>
  </si>
  <si>
    <t>Rotorua District Presbyterian Church</t>
  </si>
  <si>
    <t>Birkenhead St Andrews &amp; St Philips Presbyterian Church</t>
  </si>
  <si>
    <t>Whangarei - St Andrew's Church</t>
  </si>
  <si>
    <t>PIS</t>
  </si>
  <si>
    <t>Flagstaff Presbyterian Church</t>
  </si>
  <si>
    <t>Wakatipu Community Presbyterian Church</t>
  </si>
  <si>
    <t>Murupara Maori Pastorate</t>
  </si>
  <si>
    <t>Tai Tokerau Maori Pastorate</t>
  </si>
  <si>
    <t>Taneatua Maori Pastorate</t>
  </si>
  <si>
    <t>Coastal Unity Parish</t>
  </si>
  <si>
    <t>Minister - National Ordained</t>
  </si>
  <si>
    <t>% Not Returned</t>
  </si>
  <si>
    <t>N</t>
  </si>
  <si>
    <t>Church of Oversight</t>
  </si>
  <si>
    <t>2014 Totals</t>
  </si>
  <si>
    <t>Y</t>
  </si>
  <si>
    <t>1X10 + 1x3</t>
  </si>
  <si>
    <t>North Shore Korean</t>
  </si>
  <si>
    <t xml:space="preserve">Lower Hutt Knox  St Columba </t>
  </si>
  <si>
    <t>Napier St Pauls Presbyterian Church</t>
  </si>
  <si>
    <t>The Village</t>
  </si>
  <si>
    <t># Parishes</t>
  </si>
  <si>
    <t># Statistics Returned</t>
  </si>
  <si>
    <t>% of returned Statistics</t>
  </si>
  <si>
    <t>Statistics Returned (Y/N)</t>
  </si>
  <si>
    <t>The Blue Lagoon</t>
  </si>
  <si>
    <t xml:space="preserve">Onerahi St James </t>
  </si>
  <si>
    <t>Membership Statistics to June 2015:                    All Parishes</t>
  </si>
  <si>
    <t>at 30 June 2015</t>
  </si>
  <si>
    <t>2015Totals</t>
  </si>
  <si>
    <t>2015 as % of 2014</t>
  </si>
  <si>
    <t>2015 Totals</t>
  </si>
  <si>
    <t>Membership Statistics to June 2015:                    Northern Presbytery</t>
  </si>
  <si>
    <t>Membership Statistics to June 2015:                    Kaimai Presbytery</t>
  </si>
  <si>
    <t>Membership Statistics to June 2015:                    Central Presbytery</t>
  </si>
  <si>
    <t>Membership Statistics to June 2015:                    Alpine Presbytery</t>
  </si>
  <si>
    <t>Membership Statistics to June 2015:                   Southern Presbytery</t>
  </si>
  <si>
    <t>Membership Statistics to June 2015:                   Pacific Island Synod</t>
  </si>
  <si>
    <t>Membership Statistics to June 2015:                   Te Aka Puaho</t>
  </si>
  <si>
    <t>Membership Statistics to June 2015:                   Cooperating Parishes</t>
  </si>
  <si>
    <t>15-20</t>
  </si>
  <si>
    <t>2-4hrs</t>
  </si>
  <si>
    <t>2-3hrs</t>
  </si>
  <si>
    <t>35/30</t>
  </si>
  <si>
    <t>Kiwi Church</t>
  </si>
  <si>
    <t>Nelson-Whakatu Presbyterian Church</t>
  </si>
  <si>
    <t>y</t>
  </si>
  <si>
    <t>Membership</t>
  </si>
  <si>
    <t>Text124</t>
  </si>
  <si>
    <t/>
  </si>
  <si>
    <t>Total 2015</t>
  </si>
  <si>
    <t>Total 2014</t>
  </si>
  <si>
    <t>Membership Statistics to June 2015:                  Summary by Presbytery</t>
  </si>
  <si>
    <t>2015 Statistics Returned</t>
  </si>
  <si>
    <t>Not Returned</t>
  </si>
  <si>
    <t>The Plains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</si>
</sst>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_-;\-* #,##0_-;_-* &quot;-&quot;??_-;_-@_-"/>
    <numFmt numFmtId="171" formatCode="_-* #,##0.0_-;\-* #,##0.0_-;_-* &quot;-&quot;??_-;_-@_-"/>
    <numFmt numFmtId="172" formatCode="0.0%"/>
    <numFmt numFmtId="173" formatCode="[$€-2]\ #,##0.00_);[Red]\([$€-2]\ #,##0.00\)"/>
    <numFmt numFmtId="174" formatCode="_-* #,##0.000_-;\-* #,##0.000_-;_-* &quot;-&quot;??_-;_-@_-"/>
    <numFmt numFmtId="175" formatCode="_-* #,##0.0000_-;\-* #,##0.0000_-;_-* &quot;-&quot;??_-;_-@_-"/>
    <numFmt numFmtId="176" formatCode="_(* #,##0_);_(* \(#,##0\);_(* &quot;-&quot;??_);_(@_)"/>
    <numFmt numFmtId="177" formatCode="_(* #,##0.00_);_(* \(#,##0.00\);_(* &quot;-&quot;??_);_(@_)"/>
    <numFmt numFmtId="178" formatCode="0.000"/>
    <numFmt numFmtId="179" formatCode="0.0000"/>
  </numFmts>
  <fonts count="49">
    <font>
      <sz val="10"/>
      <name val="Arial"/>
      <family val="0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10" xfId="57" applyNumberFormat="1" applyFont="1" applyBorder="1" applyAlignment="1">
      <alignment horizontal="center" vertical="center" textRotation="90" wrapText="1"/>
      <protection/>
    </xf>
    <xf numFmtId="1" fontId="0" fillId="0" borderId="10" xfId="57" applyNumberFormat="1" applyFont="1" applyFill="1" applyBorder="1" applyAlignment="1">
      <alignment horizontal="center" vertical="center" textRotation="90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9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76" fontId="0" fillId="0" borderId="10" xfId="42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 applyProtection="1">
      <alignment/>
      <protection/>
    </xf>
    <xf numFmtId="1" fontId="8" fillId="0" borderId="10" xfId="0" applyNumberFormat="1" applyFont="1" applyBorder="1" applyAlignment="1">
      <alignment/>
    </xf>
    <xf numFmtId="170" fontId="0" fillId="0" borderId="10" xfId="42" applyNumberFormat="1" applyFont="1" applyBorder="1" applyAlignment="1" quotePrefix="1">
      <alignment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NumberFormat="1" applyFont="1" applyBorder="1" applyAlignment="1" quotePrefix="1">
      <alignment/>
    </xf>
    <xf numFmtId="0" fontId="0" fillId="34" borderId="10" xfId="0" applyFont="1" applyFill="1" applyBorder="1" applyAlignment="1">
      <alignment horizontal="center"/>
    </xf>
    <xf numFmtId="0" fontId="7" fillId="35" borderId="1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Border="1" applyAlignment="1" applyProtection="1">
      <alignment/>
      <protection locked="0"/>
    </xf>
    <xf numFmtId="0" fontId="0" fillId="36" borderId="0" xfId="0" applyFill="1" applyAlignment="1">
      <alignment/>
    </xf>
    <xf numFmtId="0" fontId="0" fillId="0" borderId="10" xfId="0" applyFont="1" applyBorder="1" applyAlignment="1">
      <alignment/>
    </xf>
    <xf numFmtId="43" fontId="0" fillId="0" borderId="0" xfId="42" applyFont="1" applyBorder="1" applyAlignment="1" applyProtection="1">
      <alignment horizontal="left"/>
      <protection locked="0"/>
    </xf>
    <xf numFmtId="170" fontId="0" fillId="0" borderId="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10" xfId="57" applyNumberFormat="1" applyFont="1" applyFill="1" applyBorder="1" applyAlignment="1">
      <alignment horizontal="center" vertical="center" textRotation="90" wrapText="1"/>
      <protection/>
    </xf>
    <xf numFmtId="1" fontId="8" fillId="0" borderId="10" xfId="0" applyNumberFormat="1" applyFont="1" applyFill="1" applyBorder="1" applyAlignment="1">
      <alignment/>
    </xf>
    <xf numFmtId="170" fontId="0" fillId="0" borderId="10" xfId="42" applyNumberFormat="1" applyFont="1" applyFill="1" applyBorder="1" applyAlignment="1" quotePrefix="1">
      <alignment/>
    </xf>
    <xf numFmtId="1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 applyProtection="1">
      <alignment/>
      <protection locked="0"/>
    </xf>
    <xf numFmtId="166" fontId="0" fillId="0" borderId="10" xfId="0" applyNumberFormat="1" applyFont="1" applyFill="1" applyBorder="1" applyAlignment="1">
      <alignment/>
    </xf>
    <xf numFmtId="176" fontId="0" fillId="0" borderId="10" xfId="42" applyNumberFormat="1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/>
      <protection locked="0"/>
    </xf>
    <xf numFmtId="176" fontId="0" fillId="0" borderId="10" xfId="42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6" fillId="0" borderId="0" xfId="60" applyFont="1" applyFill="1" applyBorder="1" applyAlignment="1">
      <alignment horizontal="center"/>
    </xf>
    <xf numFmtId="170" fontId="6" fillId="0" borderId="0" xfId="42" applyNumberFormat="1" applyFont="1" applyAlignment="1">
      <alignment/>
    </xf>
    <xf numFmtId="170" fontId="6" fillId="0" borderId="10" xfId="42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/>
    </xf>
    <xf numFmtId="170" fontId="0" fillId="0" borderId="0" xfId="42" applyNumberFormat="1" applyFont="1" applyAlignment="1">
      <alignment/>
    </xf>
    <xf numFmtId="170" fontId="6" fillId="0" borderId="10" xfId="42" applyNumberFormat="1" applyFont="1" applyFill="1" applyBorder="1" applyAlignment="1">
      <alignment horizontal="center"/>
    </xf>
    <xf numFmtId="170" fontId="6" fillId="0" borderId="10" xfId="42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170" fontId="0" fillId="0" borderId="0" xfId="42" applyNumberFormat="1" applyFont="1" applyBorder="1" applyAlignment="1">
      <alignment horizontal="center"/>
    </xf>
    <xf numFmtId="170" fontId="0" fillId="33" borderId="10" xfId="42" applyNumberFormat="1" applyFont="1" applyFill="1" applyBorder="1" applyAlignment="1" applyProtection="1">
      <alignment/>
      <protection locked="0"/>
    </xf>
    <xf numFmtId="170" fontId="0" fillId="0" borderId="10" xfId="42" applyNumberFormat="1" applyFont="1" applyBorder="1" applyAlignment="1" applyProtection="1">
      <alignment/>
      <protection locked="0"/>
    </xf>
    <xf numFmtId="170" fontId="0" fillId="0" borderId="10" xfId="42" applyNumberFormat="1" applyFont="1" applyFill="1" applyBorder="1" applyAlignment="1" applyProtection="1">
      <alignment/>
      <protection locked="0"/>
    </xf>
    <xf numFmtId="170" fontId="0" fillId="0" borderId="10" xfId="42" applyNumberFormat="1" applyFont="1" applyBorder="1" applyAlignment="1">
      <alignment/>
    </xf>
    <xf numFmtId="170" fontId="0" fillId="0" borderId="0" xfId="42" applyNumberFormat="1" applyFont="1" applyAlignment="1">
      <alignment/>
    </xf>
    <xf numFmtId="170" fontId="0" fillId="36" borderId="0" xfId="42" applyNumberFormat="1" applyFont="1" applyFill="1" applyAlignment="1">
      <alignment/>
    </xf>
    <xf numFmtId="170" fontId="0" fillId="0" borderId="0" xfId="42" applyNumberFormat="1" applyFont="1" applyFill="1" applyAlignment="1">
      <alignment/>
    </xf>
    <xf numFmtId="170" fontId="0" fillId="0" borderId="10" xfId="42" applyNumberFormat="1" applyFont="1" applyFill="1" applyBorder="1" applyAlignment="1" quotePrefix="1">
      <alignment/>
    </xf>
    <xf numFmtId="170" fontId="0" fillId="0" borderId="10" xfId="42" applyNumberFormat="1" applyFont="1" applyBorder="1" applyAlignment="1" quotePrefix="1">
      <alignment/>
    </xf>
    <xf numFmtId="0" fontId="6" fillId="0" borderId="11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170" fontId="6" fillId="33" borderId="10" xfId="42" applyNumberFormat="1" applyFont="1" applyFill="1" applyBorder="1" applyAlignment="1" applyProtection="1">
      <alignment/>
      <protection locked="0"/>
    </xf>
    <xf numFmtId="170" fontId="6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170" fontId="6" fillId="0" borderId="10" xfId="42" applyNumberFormat="1" applyFont="1" applyFill="1" applyBorder="1" applyAlignment="1" applyProtection="1">
      <alignment/>
      <protection locked="0"/>
    </xf>
    <xf numFmtId="170" fontId="6" fillId="0" borderId="11" xfId="42" applyNumberFormat="1" applyFont="1" applyFill="1" applyBorder="1" applyAlignment="1">
      <alignment horizontal="center"/>
    </xf>
    <xf numFmtId="170" fontId="6" fillId="0" borderId="12" xfId="42" applyNumberFormat="1" applyFont="1" applyFill="1" applyBorder="1" applyAlignment="1">
      <alignment horizontal="center"/>
    </xf>
    <xf numFmtId="170" fontId="6" fillId="0" borderId="13" xfId="42" applyNumberFormat="1" applyFont="1" applyFill="1" applyBorder="1" applyAlignment="1">
      <alignment horizontal="center"/>
    </xf>
    <xf numFmtId="9" fontId="6" fillId="19" borderId="10" xfId="0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 horizontal="center"/>
    </xf>
    <xf numFmtId="43" fontId="6" fillId="0" borderId="0" xfId="42" applyFont="1" applyBorder="1" applyAlignment="1" applyProtection="1">
      <alignment horizontal="left"/>
      <protection locked="0"/>
    </xf>
    <xf numFmtId="170" fontId="6" fillId="19" borderId="10" xfId="42" applyNumberFormat="1" applyFont="1" applyFill="1" applyBorder="1" applyAlignment="1" applyProtection="1">
      <alignment/>
      <protection/>
    </xf>
    <xf numFmtId="43" fontId="6" fillId="0" borderId="0" xfId="42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42" applyNumberFormat="1" applyFont="1" applyFill="1" applyBorder="1" applyAlignment="1">
      <alignment horizontal="left"/>
    </xf>
    <xf numFmtId="170" fontId="0" fillId="0" borderId="0" xfId="42" applyNumberFormat="1" applyFont="1" applyFill="1" applyAlignment="1">
      <alignment horizontal="center"/>
    </xf>
    <xf numFmtId="170" fontId="6" fillId="19" borderId="10" xfId="42" applyNumberFormat="1" applyFont="1" applyFill="1" applyBorder="1" applyAlignment="1" applyProtection="1">
      <alignment/>
      <protection locked="0"/>
    </xf>
    <xf numFmtId="1" fontId="0" fillId="0" borderId="0" xfId="57" applyNumberFormat="1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42" applyFont="1" applyFill="1" applyBorder="1" applyAlignment="1" applyProtection="1">
      <alignment/>
      <protection/>
    </xf>
    <xf numFmtId="170" fontId="0" fillId="0" borderId="0" xfId="42" applyNumberFormat="1" applyFont="1" applyFill="1" applyBorder="1" applyAlignment="1">
      <alignment horizontal="center"/>
    </xf>
    <xf numFmtId="9" fontId="6" fillId="19" borderId="10" xfId="60" applyFont="1" applyFill="1" applyBorder="1" applyAlignment="1" applyProtection="1">
      <alignment/>
      <protection/>
    </xf>
    <xf numFmtId="9" fontId="6" fillId="0" borderId="11" xfId="0" applyNumberFormat="1" applyFont="1" applyFill="1" applyBorder="1" applyAlignment="1">
      <alignment/>
    </xf>
    <xf numFmtId="9" fontId="6" fillId="0" borderId="12" xfId="0" applyNumberFormat="1" applyFont="1" applyFill="1" applyBorder="1" applyAlignment="1">
      <alignment/>
    </xf>
    <xf numFmtId="9" fontId="6" fillId="0" borderId="13" xfId="0" applyNumberFormat="1" applyFont="1" applyFill="1" applyBorder="1" applyAlignment="1">
      <alignment/>
    </xf>
    <xf numFmtId="170" fontId="6" fillId="0" borderId="0" xfId="42" applyNumberFormat="1" applyFont="1" applyFill="1" applyBorder="1" applyAlignment="1" applyProtection="1">
      <alignment/>
      <protection locked="0"/>
    </xf>
    <xf numFmtId="170" fontId="0" fillId="19" borderId="10" xfId="42" applyNumberFormat="1" applyFont="1" applyFill="1" applyBorder="1" applyAlignment="1" applyProtection="1">
      <alignment/>
      <protection locked="0"/>
    </xf>
    <xf numFmtId="170" fontId="6" fillId="19" borderId="10" xfId="42" applyNumberFormat="1" applyFont="1" applyFill="1" applyBorder="1" applyAlignment="1">
      <alignment/>
    </xf>
    <xf numFmtId="170" fontId="0" fillId="0" borderId="13" xfId="42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170" fontId="6" fillId="19" borderId="10" xfId="42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19" borderId="1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9" fontId="6" fillId="19" borderId="10" xfId="60" applyFont="1" applyFill="1" applyBorder="1" applyAlignment="1" applyProtection="1">
      <alignment/>
      <protection locked="0"/>
    </xf>
    <xf numFmtId="0" fontId="12" fillId="0" borderId="1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7" fillId="37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wrapText="1"/>
    </xf>
    <xf numFmtId="0" fontId="6" fillId="19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9" fontId="6" fillId="0" borderId="10" xfId="60" applyFont="1" applyBorder="1" applyAlignment="1">
      <alignment/>
    </xf>
    <xf numFmtId="9" fontId="6" fillId="19" borderId="10" xfId="6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170" fontId="9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 quotePrefix="1">
      <alignment horizontal="left"/>
    </xf>
    <xf numFmtId="0" fontId="6" fillId="0" borderId="10" xfId="0" applyFont="1" applyFill="1" applyBorder="1" applyAlignment="1">
      <alignment horizontal="left"/>
    </xf>
    <xf numFmtId="1" fontId="0" fillId="0" borderId="16" xfId="57" applyNumberFormat="1" applyFont="1" applyBorder="1" applyAlignment="1">
      <alignment horizontal="center" vertical="center" textRotation="90" wrapText="1"/>
      <protection/>
    </xf>
    <xf numFmtId="1" fontId="0" fillId="0" borderId="17" xfId="57" applyNumberFormat="1" applyFont="1" applyBorder="1" applyAlignment="1">
      <alignment horizontal="center" vertical="center" textRotation="90" wrapText="1"/>
      <protection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6" fillId="34" borderId="10" xfId="57" applyNumberFormat="1" applyFont="1" applyFill="1" applyBorder="1" applyAlignment="1">
      <alignment horizontal="center" vertical="center"/>
      <protection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1" fontId="6" fillId="19" borderId="10" xfId="57" applyNumberFormat="1" applyFont="1" applyFill="1" applyBorder="1" applyAlignment="1">
      <alignment horizontal="center" vertical="center" textRotation="90" wrapText="1"/>
      <protection/>
    </xf>
    <xf numFmtId="1" fontId="6" fillId="33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20" xfId="0" applyFont="1" applyBorder="1" applyAlignment="1" quotePrefix="1">
      <alignment horizontal="left"/>
    </xf>
    <xf numFmtId="0" fontId="6" fillId="0" borderId="21" xfId="0" applyFont="1" applyBorder="1" applyAlignment="1" quotePrefix="1">
      <alignment horizontal="left"/>
    </xf>
    <xf numFmtId="170" fontId="6" fillId="0" borderId="22" xfId="42" applyNumberFormat="1" applyFont="1" applyBorder="1" applyAlignment="1" quotePrefix="1">
      <alignment horizontal="left"/>
    </xf>
    <xf numFmtId="170" fontId="6" fillId="0" borderId="17" xfId="42" applyNumberFormat="1" applyFont="1" applyBorder="1" applyAlignment="1" quotePrefix="1">
      <alignment horizontal="left"/>
    </xf>
    <xf numFmtId="170" fontId="6" fillId="0" borderId="23" xfId="42" applyNumberFormat="1" applyFont="1" applyFill="1" applyBorder="1" applyAlignment="1">
      <alignment horizontal="left"/>
    </xf>
    <xf numFmtId="170" fontId="6" fillId="0" borderId="16" xfId="42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 horizontal="center" vertical="center" wrapText="1"/>
    </xf>
    <xf numFmtId="170" fontId="0" fillId="0" borderId="11" xfId="42" applyNumberFormat="1" applyFont="1" applyBorder="1" applyAlignment="1" applyProtection="1">
      <alignment horizontal="left"/>
      <protection locked="0"/>
    </xf>
    <xf numFmtId="170" fontId="0" fillId="0" borderId="13" xfId="42" applyNumberFormat="1" applyFont="1" applyBorder="1" applyAlignment="1" applyProtection="1">
      <alignment horizontal="left"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1" fontId="6" fillId="19" borderId="17" xfId="57" applyNumberFormat="1" applyFont="1" applyFill="1" applyBorder="1" applyAlignment="1">
      <alignment horizontal="center" vertical="center" textRotation="90" wrapText="1"/>
      <protection/>
    </xf>
    <xf numFmtId="1" fontId="6" fillId="19" borderId="21" xfId="57" applyNumberFormat="1" applyFont="1" applyFill="1" applyBorder="1" applyAlignment="1">
      <alignment horizontal="center" vertical="center" textRotation="90" wrapText="1"/>
      <protection/>
    </xf>
    <xf numFmtId="0" fontId="6" fillId="0" borderId="19" xfId="0" applyFont="1" applyBorder="1" applyAlignment="1" quotePrefix="1">
      <alignment horizontal="left"/>
    </xf>
    <xf numFmtId="0" fontId="6" fillId="0" borderId="22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7" xfId="0" applyFont="1" applyBorder="1" applyAlignment="1" quotePrefix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" fontId="0" fillId="33" borderId="10" xfId="57" applyNumberFormat="1" applyFont="1" applyFill="1" applyBorder="1" applyAlignment="1">
      <alignment horizontal="center" vertical="center" textRotation="90" wrapText="1"/>
      <protection/>
    </xf>
    <xf numFmtId="170" fontId="6" fillId="0" borderId="10" xfId="42" applyNumberFormat="1" applyFont="1" applyFill="1" applyBorder="1" applyAlignment="1">
      <alignment horizontal="left"/>
    </xf>
    <xf numFmtId="0" fontId="6" fillId="0" borderId="10" xfId="0" applyFont="1" applyFill="1" applyBorder="1" applyAlignment="1" quotePrefix="1">
      <alignment horizontal="left"/>
    </xf>
    <xf numFmtId="170" fontId="6" fillId="0" borderId="10" xfId="42" applyNumberFormat="1" applyFont="1" applyBorder="1" applyAlignment="1" quotePrefix="1">
      <alignment horizontal="left"/>
    </xf>
    <xf numFmtId="0" fontId="6" fillId="0" borderId="11" xfId="0" applyFont="1" applyBorder="1" applyAlignment="1" quotePrefix="1">
      <alignment horizontal="left"/>
    </xf>
    <xf numFmtId="0" fontId="6" fillId="0" borderId="12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16" xfId="57" applyNumberFormat="1" applyFont="1" applyBorder="1" applyAlignment="1">
      <alignment horizontal="center" vertical="center" textRotation="90" wrapText="1"/>
      <protection/>
    </xf>
    <xf numFmtId="1" fontId="6" fillId="0" borderId="17" xfId="57" applyNumberFormat="1" applyFont="1" applyBorder="1" applyAlignment="1">
      <alignment horizontal="center" vertical="center" textRotation="90" wrapText="1"/>
      <protection/>
    </xf>
    <xf numFmtId="1" fontId="6" fillId="0" borderId="21" xfId="57" applyNumberFormat="1" applyFont="1" applyBorder="1" applyAlignment="1">
      <alignment horizontal="center" vertical="center" textRotation="90" wrapText="1"/>
      <protection/>
    </xf>
    <xf numFmtId="1" fontId="0" fillId="19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/>
      <protection locked="0"/>
    </xf>
    <xf numFmtId="0" fontId="6" fillId="19" borderId="10" xfId="0" applyFont="1" applyFill="1" applyBorder="1" applyAlignment="1" applyProtection="1">
      <alignment/>
      <protection locked="0"/>
    </xf>
    <xf numFmtId="0" fontId="48" fillId="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%20Financial%20Services\Katrina%20G\KatrinaG\2013%20Statistics\June%202013%20Statistics%20-%20Financ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operating%20Parish%20Statistic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Co-op Parishes"/>
      <sheetName val="Closed"/>
      <sheetName val="All Parishes"/>
      <sheetName val="Pres Summary"/>
      <sheetName val="Northern"/>
      <sheetName val="Kaimai"/>
      <sheetName val="Central"/>
      <sheetName val="Alpine"/>
      <sheetName val="Southern Presbytery"/>
      <sheetName val="PI Synod"/>
      <sheetName val="Te Aka Puaho"/>
    </sheetNames>
    <sheetDataSet>
      <sheetData sheetId="3">
        <row r="290">
          <cell r="A290">
            <v>286</v>
          </cell>
        </row>
        <row r="291">
          <cell r="G291">
            <v>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bership"/>
      <sheetName val="Sheet1"/>
      <sheetName val="Finances"/>
      <sheetName val="Sheet3"/>
    </sheetNames>
    <sheetDataSet>
      <sheetData sheetId="1">
        <row r="1">
          <cell r="AG1" t="str">
            <v>Parsih Councillors</v>
          </cell>
          <cell r="AH1" t="str">
            <v>Lay pastors</v>
          </cell>
          <cell r="AI1" t="str">
            <v>Pastrol Workers</v>
          </cell>
          <cell r="AJ1" t="str">
            <v>Lay Preachers</v>
          </cell>
          <cell r="AK1" t="str">
            <v>Worship leaders</v>
          </cell>
          <cell r="AL1" t="str">
            <v>Youth Leaders</v>
          </cell>
          <cell r="AM1" t="str">
            <v>Sunday school teachers</v>
          </cell>
          <cell r="AN1" t="str">
            <v>LSM Team members</v>
          </cell>
          <cell r="AO1" t="str">
            <v>Administrative Staff</v>
          </cell>
          <cell r="AP1" t="str">
            <v>Paid Full time Staff</v>
          </cell>
          <cell r="AQ1" t="str">
            <v>Paid Partime Staff</v>
          </cell>
          <cell r="AR1" t="str">
            <v>NoFtpeople</v>
          </cell>
          <cell r="AS1" t="str">
            <v>No of Paid PT people</v>
          </cell>
          <cell r="AT1" t="str">
            <v>Paid FT hours</v>
          </cell>
          <cell r="AU1" t="str">
            <v>Paid PT hours</v>
          </cell>
          <cell r="AV1" t="str">
            <v>Weekly Volunteers</v>
          </cell>
          <cell r="AW1" t="str">
            <v>Weekly Hours</v>
          </cell>
        </row>
        <row r="2">
          <cell r="B2" t="str">
            <v>Hikurangi Christian Fellowship</v>
          </cell>
          <cell r="C2" t="str">
            <v/>
          </cell>
          <cell r="Z2">
            <v>2</v>
          </cell>
          <cell r="AA2">
            <v>10</v>
          </cell>
        </row>
        <row r="3">
          <cell r="B3" t="str">
            <v>Kaeo Kerikeri Union Parish</v>
          </cell>
          <cell r="C3" t="str">
            <v>Methodist</v>
          </cell>
          <cell r="Z3">
            <v>2</v>
          </cell>
          <cell r="AA3">
            <v>47</v>
          </cell>
        </row>
        <row r="4">
          <cell r="B4" t="str">
            <v>Kaikohe Union</v>
          </cell>
          <cell r="C4" t="str">
            <v/>
          </cell>
          <cell r="Z4">
            <v>8</v>
          </cell>
          <cell r="AA4">
            <v>36</v>
          </cell>
        </row>
        <row r="5">
          <cell r="B5" t="str">
            <v>Kaitaia Union Parish</v>
          </cell>
          <cell r="C5" t="str">
            <v/>
          </cell>
          <cell r="Z5">
            <v>0</v>
          </cell>
          <cell r="AA5">
            <v>0</v>
          </cell>
        </row>
        <row r="6">
          <cell r="B6" t="str">
            <v>Bay of Islands Uniting Parish</v>
          </cell>
          <cell r="C6" t="str">
            <v>Presbyterian</v>
          </cell>
          <cell r="Z6">
            <v>3</v>
          </cell>
          <cell r="AA6">
            <v>18</v>
          </cell>
        </row>
        <row r="7">
          <cell r="B7" t="str">
            <v>Ruawai Cooperating Parish</v>
          </cell>
          <cell r="C7" t="str">
            <v>Presbyterian</v>
          </cell>
          <cell r="Z7">
            <v>23</v>
          </cell>
          <cell r="AA7">
            <v>27</v>
          </cell>
        </row>
        <row r="8">
          <cell r="B8" t="str">
            <v>Wellsford Cooperating Parish</v>
          </cell>
          <cell r="C8" t="str">
            <v/>
          </cell>
          <cell r="Z8">
            <v>1</v>
          </cell>
          <cell r="AA8">
            <v>18</v>
          </cell>
        </row>
        <row r="9">
          <cell r="B9" t="str">
            <v>Kaurihohore/Kamo Co-operating Parish</v>
          </cell>
          <cell r="C9" t="str">
            <v>Presbyterian</v>
          </cell>
          <cell r="Z9">
            <v>3</v>
          </cell>
          <cell r="AA9">
            <v>43</v>
          </cell>
        </row>
        <row r="10">
          <cell r="B10" t="str">
            <v>St John's Golden Church</v>
          </cell>
          <cell r="C10" t="str">
            <v/>
          </cell>
          <cell r="Z10">
            <v>5</v>
          </cell>
          <cell r="AA10">
            <v>62</v>
          </cell>
        </row>
        <row r="11">
          <cell r="B11" t="str">
            <v>Tutukaka Coast</v>
          </cell>
          <cell r="C11" t="str">
            <v>Methodist</v>
          </cell>
          <cell r="Z11">
            <v>2</v>
          </cell>
          <cell r="AA11">
            <v>18</v>
          </cell>
        </row>
        <row r="12">
          <cell r="B12" t="str">
            <v>Avondale Union Parish</v>
          </cell>
          <cell r="C12" t="str">
            <v/>
          </cell>
          <cell r="Z12">
            <v>44</v>
          </cell>
          <cell r="AA12">
            <v>134</v>
          </cell>
        </row>
        <row r="13">
          <cell r="B13" t="str">
            <v>Te Atatu Union Church</v>
          </cell>
          <cell r="C13" t="str">
            <v/>
          </cell>
          <cell r="Z13">
            <v>9</v>
          </cell>
          <cell r="AA13">
            <v>82</v>
          </cell>
        </row>
        <row r="14">
          <cell r="B14" t="str">
            <v>Te Atatu Union Church</v>
          </cell>
          <cell r="C14" t="str">
            <v>presbyterian</v>
          </cell>
          <cell r="Z14">
            <v>9</v>
          </cell>
          <cell r="AA14">
            <v>82</v>
          </cell>
        </row>
        <row r="15">
          <cell r="B15" t="str">
            <v>Te Atatu Union Parish</v>
          </cell>
          <cell r="C15" t="str">
            <v>Presbyterian</v>
          </cell>
          <cell r="Z15">
            <v>0</v>
          </cell>
          <cell r="AA15">
            <v>0</v>
          </cell>
        </row>
        <row r="16">
          <cell r="B16" t="str">
            <v>St Austell's Uniting Congregation New Lynn</v>
          </cell>
          <cell r="C16" t="str">
            <v/>
          </cell>
          <cell r="Z16">
            <v>9</v>
          </cell>
          <cell r="AA16">
            <v>58</v>
          </cell>
        </row>
        <row r="17">
          <cell r="B17" t="str">
            <v>Onehunga Co-operating Parish</v>
          </cell>
          <cell r="C17" t="str">
            <v>Presbyterian</v>
          </cell>
          <cell r="Z17">
            <v>79</v>
          </cell>
          <cell r="AA17">
            <v>204</v>
          </cell>
        </row>
        <row r="18">
          <cell r="B18" t="str">
            <v>Tuakau Methodist Presbyterian Parish</v>
          </cell>
          <cell r="C18" t="str">
            <v>Presbyterian</v>
          </cell>
          <cell r="Z18">
            <v>10</v>
          </cell>
          <cell r="AA18">
            <v>46</v>
          </cell>
        </row>
        <row r="19">
          <cell r="B19" t="str">
            <v>Bucklands Beach Cooperating Parish</v>
          </cell>
          <cell r="C19" t="str">
            <v/>
          </cell>
          <cell r="Z19">
            <v>15</v>
          </cell>
          <cell r="AA19">
            <v>102</v>
          </cell>
        </row>
        <row r="20">
          <cell r="B20" t="str">
            <v>Waiuku and Districts Combined Churches</v>
          </cell>
          <cell r="C20" t="str">
            <v>Methodist</v>
          </cell>
          <cell r="Z20">
            <v>14</v>
          </cell>
          <cell r="AA20">
            <v>145</v>
          </cell>
        </row>
        <row r="21">
          <cell r="B21" t="str">
            <v>Union Parish of Cambridge</v>
          </cell>
          <cell r="C21" t="str">
            <v/>
          </cell>
          <cell r="Z21">
            <v>3</v>
          </cell>
          <cell r="AA21">
            <v>71</v>
          </cell>
        </row>
        <row r="22">
          <cell r="B22" t="str">
            <v>Ngaruawahia Union Parish</v>
          </cell>
          <cell r="C22" t="str">
            <v/>
          </cell>
          <cell r="Z22">
            <v>0</v>
          </cell>
          <cell r="AA22">
            <v>0</v>
          </cell>
        </row>
        <row r="23">
          <cell r="B23" t="str">
            <v>Raglan Union Church</v>
          </cell>
          <cell r="C23" t="str">
            <v>CUNZ</v>
          </cell>
          <cell r="Z23">
            <v>5</v>
          </cell>
          <cell r="AA23">
            <v>22</v>
          </cell>
        </row>
        <row r="24">
          <cell r="B24" t="str">
            <v>Thames Union Parish</v>
          </cell>
          <cell r="C24" t="str">
            <v>Presbyterian</v>
          </cell>
          <cell r="Z24">
            <v>1</v>
          </cell>
          <cell r="AA24">
            <v>58</v>
          </cell>
        </row>
        <row r="25">
          <cell r="B25" t="str">
            <v>Huntly Co-operating Parish</v>
          </cell>
          <cell r="C25" t="str">
            <v/>
          </cell>
          <cell r="Z25">
            <v>25</v>
          </cell>
          <cell r="AA25">
            <v>92</v>
          </cell>
        </row>
        <row r="26">
          <cell r="B26" t="str">
            <v>Chartwell Co-operating Parish</v>
          </cell>
          <cell r="C26" t="str">
            <v/>
          </cell>
          <cell r="Z26">
            <v>17</v>
          </cell>
          <cell r="AA26">
            <v>270</v>
          </cell>
        </row>
        <row r="27">
          <cell r="B27" t="str">
            <v>St Francis Church - Hillcrest</v>
          </cell>
          <cell r="C27" t="str">
            <v/>
          </cell>
          <cell r="Z27">
            <v>18</v>
          </cell>
          <cell r="AA27">
            <v>114</v>
          </cell>
        </row>
        <row r="28">
          <cell r="B28" t="str">
            <v>Piopio Aria Mokau Co-operating Parish</v>
          </cell>
          <cell r="C28" t="str">
            <v>Anglican</v>
          </cell>
          <cell r="Z28">
            <v>0</v>
          </cell>
          <cell r="AA28">
            <v>6</v>
          </cell>
        </row>
        <row r="29">
          <cell r="B29" t="str">
            <v>Te Aroha Co-operating Parish</v>
          </cell>
          <cell r="C29" t="str">
            <v>Presbyterian</v>
          </cell>
          <cell r="Z29">
            <v>1</v>
          </cell>
          <cell r="AA29">
            <v>42</v>
          </cell>
        </row>
        <row r="30">
          <cell r="B30" t="str">
            <v>Tirau Co-operating Parish</v>
          </cell>
          <cell r="C30" t="str">
            <v>Kaimai Presbytery</v>
          </cell>
          <cell r="Z30">
            <v>16</v>
          </cell>
          <cell r="AA30">
            <v>51</v>
          </cell>
        </row>
        <row r="31">
          <cell r="B31" t="str">
            <v>The Co-operating Parish of St Clare</v>
          </cell>
          <cell r="C31" t="str">
            <v/>
          </cell>
          <cell r="Z31">
            <v>2</v>
          </cell>
          <cell r="AA31">
            <v>23</v>
          </cell>
        </row>
        <row r="32">
          <cell r="B32" t="str">
            <v>St Paul's Co-operating Parish Taumarunui</v>
          </cell>
          <cell r="C32" t="str">
            <v>Methodist</v>
          </cell>
          <cell r="Z32">
            <v>0</v>
          </cell>
          <cell r="AA32">
            <v>14</v>
          </cell>
        </row>
        <row r="33">
          <cell r="B33" t="str">
            <v>Paeroa Co-operating Parish</v>
          </cell>
          <cell r="C33" t="str">
            <v>Presbyterian</v>
          </cell>
          <cell r="Z33">
            <v>11</v>
          </cell>
          <cell r="AA33">
            <v>58</v>
          </cell>
        </row>
        <row r="34">
          <cell r="B34" t="str">
            <v>Mercury Bay Co-operating Parish</v>
          </cell>
          <cell r="C34" t="str">
            <v>Presbyterian</v>
          </cell>
          <cell r="Z34">
            <v>2</v>
          </cell>
          <cell r="AA34">
            <v>22</v>
          </cell>
        </row>
        <row r="35">
          <cell r="B35" t="str">
            <v>St James Union Parish Church Greerton</v>
          </cell>
          <cell r="C35" t="str">
            <v>Presbyterian</v>
          </cell>
          <cell r="Z35">
            <v>0</v>
          </cell>
          <cell r="AA35">
            <v>63</v>
          </cell>
        </row>
        <row r="36">
          <cell r="B36" t="str">
            <v>St John's Union Parish Opotiki</v>
          </cell>
          <cell r="C36" t="str">
            <v>Presbyterian</v>
          </cell>
          <cell r="Z36">
            <v>2</v>
          </cell>
          <cell r="AA36">
            <v>31</v>
          </cell>
        </row>
        <row r="37">
          <cell r="B37" t="str">
            <v>St Paul's Co-operating Church Papamoa</v>
          </cell>
          <cell r="C37" t="str">
            <v>Presbyterian</v>
          </cell>
          <cell r="Z37">
            <v>13</v>
          </cell>
          <cell r="AA37">
            <v>54</v>
          </cell>
        </row>
        <row r="38">
          <cell r="B38" t="str">
            <v>Waverley-Waitotara Co-operating Parish</v>
          </cell>
          <cell r="C38" t="str">
            <v>Presbyterian</v>
          </cell>
          <cell r="Z38">
            <v>0</v>
          </cell>
          <cell r="AA38">
            <v>27</v>
          </cell>
        </row>
        <row r="39">
          <cell r="B39" t="str">
            <v>Brooklands Co-operating Parish</v>
          </cell>
          <cell r="C39" t="str">
            <v>Anglican</v>
          </cell>
          <cell r="Z39">
            <v>73</v>
          </cell>
          <cell r="AA39">
            <v>9</v>
          </cell>
        </row>
        <row r="40">
          <cell r="B40" t="str">
            <v>Opunake Co-operating Parish</v>
          </cell>
          <cell r="C40" t="str">
            <v>Presbyterian</v>
          </cell>
          <cell r="Z40">
            <v>0</v>
          </cell>
          <cell r="AA40">
            <v>22</v>
          </cell>
        </row>
        <row r="41">
          <cell r="B41" t="str">
            <v>Patea Co-operating Parish</v>
          </cell>
          <cell r="C41" t="str">
            <v/>
          </cell>
          <cell r="Z41">
            <v>1</v>
          </cell>
          <cell r="AA41">
            <v>9</v>
          </cell>
        </row>
        <row r="42">
          <cell r="B42" t="str">
            <v>Patea Co-operating Parish</v>
          </cell>
          <cell r="C42" t="str">
            <v/>
          </cell>
          <cell r="Z42">
            <v>1</v>
          </cell>
          <cell r="AA42">
            <v>26</v>
          </cell>
        </row>
        <row r="43">
          <cell r="B43" t="str">
            <v>Levin Uniting Parish</v>
          </cell>
          <cell r="C43" t="str">
            <v>Presbyterian</v>
          </cell>
          <cell r="Z43">
            <v>0</v>
          </cell>
          <cell r="AA43">
            <v>0</v>
          </cell>
        </row>
        <row r="44">
          <cell r="B44" t="str">
            <v>Rongotea Uniting Parish</v>
          </cell>
          <cell r="C44" t="str">
            <v>Presbyterian</v>
          </cell>
          <cell r="Z44">
            <v>2</v>
          </cell>
          <cell r="AA44">
            <v>32</v>
          </cell>
        </row>
        <row r="45">
          <cell r="B45" t="str">
            <v>Milson Combined Church</v>
          </cell>
          <cell r="C45" t="str">
            <v>Presbyterian</v>
          </cell>
          <cell r="Z45">
            <v>5</v>
          </cell>
          <cell r="AA45">
            <v>35</v>
          </cell>
        </row>
        <row r="46">
          <cell r="B46" t="str">
            <v>Mangapapa Union Parish</v>
          </cell>
          <cell r="C46" t="str">
            <v>Methodist</v>
          </cell>
          <cell r="Z46">
            <v>25</v>
          </cell>
          <cell r="AA46">
            <v>178</v>
          </cell>
        </row>
        <row r="47">
          <cell r="B47" t="str">
            <v>Presbyterian Methodist Parish of Wairoa</v>
          </cell>
          <cell r="C47" t="str">
            <v/>
          </cell>
          <cell r="Z47">
            <v>1</v>
          </cell>
          <cell r="AA47">
            <v>20</v>
          </cell>
        </row>
        <row r="48">
          <cell r="B48" t="str">
            <v>Waikohu Co-operating Parish</v>
          </cell>
          <cell r="C48" t="str">
            <v/>
          </cell>
          <cell r="Z48">
            <v>6</v>
          </cell>
          <cell r="AA48">
            <v>16</v>
          </cell>
        </row>
        <row r="49">
          <cell r="B49" t="str">
            <v>Saint Francis Co-operating Parish of Clive-Haumoana</v>
          </cell>
          <cell r="C49" t="str">
            <v/>
          </cell>
          <cell r="Z49">
            <v>3</v>
          </cell>
          <cell r="AA49">
            <v>21</v>
          </cell>
        </row>
        <row r="50">
          <cell r="B50" t="str">
            <v>Tamatea Community Church</v>
          </cell>
          <cell r="C50" t="str">
            <v>Presbyterian</v>
          </cell>
          <cell r="Z50">
            <v>0</v>
          </cell>
          <cell r="AA50">
            <v>21</v>
          </cell>
        </row>
        <row r="51">
          <cell r="B51" t="str">
            <v>Waipawa Co-operating Parish</v>
          </cell>
          <cell r="C51" t="str">
            <v/>
          </cell>
          <cell r="Z51">
            <v>18</v>
          </cell>
          <cell r="AA51">
            <v>49</v>
          </cell>
        </row>
        <row r="52">
          <cell r="B52" t="str">
            <v>St David Union Parish - Carterton</v>
          </cell>
          <cell r="C52" t="str">
            <v>presbyterian</v>
          </cell>
          <cell r="Z52">
            <v>10</v>
          </cell>
          <cell r="AA52">
            <v>36</v>
          </cell>
        </row>
        <row r="53">
          <cell r="B53" t="str">
            <v>Greytown, Saint Andrews Union Church</v>
          </cell>
          <cell r="C53" t="str">
            <v/>
          </cell>
          <cell r="Z53">
            <v>0</v>
          </cell>
          <cell r="AA53">
            <v>16</v>
          </cell>
        </row>
        <row r="54">
          <cell r="B54" t="str">
            <v>St Andrews Union Church Featherston</v>
          </cell>
          <cell r="C54" t="str">
            <v/>
          </cell>
          <cell r="Z54">
            <v>2</v>
          </cell>
          <cell r="AA54">
            <v>12</v>
          </cell>
        </row>
        <row r="55">
          <cell r="B55" t="str">
            <v>St James Union Parish Masterton</v>
          </cell>
          <cell r="C55" t="str">
            <v/>
          </cell>
          <cell r="Z55">
            <v>0</v>
          </cell>
          <cell r="AA55">
            <v>57</v>
          </cell>
        </row>
        <row r="56">
          <cell r="B56" t="str">
            <v>St Lukes Union Parish Masterton</v>
          </cell>
          <cell r="C56" t="str">
            <v>Presbyterian</v>
          </cell>
          <cell r="Z56">
            <v>7</v>
          </cell>
          <cell r="AA56">
            <v>50</v>
          </cell>
        </row>
        <row r="57">
          <cell r="B57" t="str">
            <v>Johnsonville Uniting Church</v>
          </cell>
          <cell r="C57" t="str">
            <v>Methodist</v>
          </cell>
          <cell r="Z57">
            <v>4</v>
          </cell>
          <cell r="AA57">
            <v>58</v>
          </cell>
        </row>
        <row r="58">
          <cell r="B58" t="str">
            <v>St Anselm's Union Church</v>
          </cell>
          <cell r="C58" t="str">
            <v>Congregational union</v>
          </cell>
          <cell r="Z58">
            <v>4</v>
          </cell>
          <cell r="AA58">
            <v>30</v>
          </cell>
        </row>
        <row r="59">
          <cell r="B59" t="str">
            <v>Ngaio Union Church</v>
          </cell>
          <cell r="C59" t="str">
            <v>Presbyterian</v>
          </cell>
          <cell r="Z59">
            <v>5</v>
          </cell>
          <cell r="AA59">
            <v>38</v>
          </cell>
        </row>
        <row r="60">
          <cell r="B60" t="str">
            <v>Tawa Union Parish</v>
          </cell>
          <cell r="C60" t="str">
            <v>Presbyterian</v>
          </cell>
          <cell r="Z60">
            <v>2</v>
          </cell>
          <cell r="AA60">
            <v>80</v>
          </cell>
        </row>
        <row r="61">
          <cell r="B61" t="str">
            <v>St Ninian's Uniting Parish</v>
          </cell>
          <cell r="C61" t="str">
            <v>Presbyterian</v>
          </cell>
          <cell r="Z61">
            <v>4</v>
          </cell>
          <cell r="AA61">
            <v>54</v>
          </cell>
        </row>
        <row r="62">
          <cell r="B62" t="str">
            <v>Hutt City Uniting Congregations</v>
          </cell>
          <cell r="C62" t="str">
            <v>Presbyterian</v>
          </cell>
          <cell r="Z62">
            <v>69</v>
          </cell>
          <cell r="AA62">
            <v>243</v>
          </cell>
        </row>
        <row r="63">
          <cell r="B63" t="str">
            <v>Miramar Uniting Church</v>
          </cell>
          <cell r="C63" t="str">
            <v>methodist</v>
          </cell>
          <cell r="Z63">
            <v>5</v>
          </cell>
          <cell r="AA63">
            <v>34</v>
          </cell>
        </row>
        <row r="64">
          <cell r="B64" t="str">
            <v>Upper Hutt Uniting Parish</v>
          </cell>
          <cell r="C64" t="str">
            <v>Methodist</v>
          </cell>
          <cell r="Z64">
            <v>3</v>
          </cell>
          <cell r="AA64">
            <v>81</v>
          </cell>
        </row>
        <row r="65">
          <cell r="B65" t="str">
            <v>Kapiti Uniting Parish</v>
          </cell>
          <cell r="C65" t="str">
            <v/>
          </cell>
          <cell r="Z65">
            <v>7</v>
          </cell>
          <cell r="AA65">
            <v>125</v>
          </cell>
        </row>
        <row r="66">
          <cell r="B66" t="str">
            <v>St Matthew's Brooklyn Joint Parish Anglican Methodist Presbyterian</v>
          </cell>
          <cell r="C66" t="str">
            <v>Anglican</v>
          </cell>
          <cell r="Z66">
            <v>1</v>
          </cell>
          <cell r="AA66">
            <v>13</v>
          </cell>
        </row>
        <row r="67">
          <cell r="B67" t="str">
            <v>Motueka Uniting Parish</v>
          </cell>
          <cell r="C67" t="str">
            <v>Methodist</v>
          </cell>
          <cell r="Z67">
            <v>4</v>
          </cell>
          <cell r="AA67">
            <v>52</v>
          </cell>
        </row>
        <row r="68">
          <cell r="B68" t="str">
            <v>Union Parish of Picton</v>
          </cell>
          <cell r="C68" t="str">
            <v>Methodist</v>
          </cell>
          <cell r="Z68">
            <v>0</v>
          </cell>
          <cell r="AA68">
            <v>20</v>
          </cell>
        </row>
        <row r="69">
          <cell r="B69" t="str">
            <v>Buller Union Parish</v>
          </cell>
          <cell r="C69" t="str">
            <v/>
          </cell>
          <cell r="Z69">
            <v>0</v>
          </cell>
          <cell r="AA69">
            <v>0</v>
          </cell>
        </row>
        <row r="70">
          <cell r="B70" t="str">
            <v>Greymouth District Uniting</v>
          </cell>
          <cell r="C70" t="str">
            <v>Methodist</v>
          </cell>
          <cell r="Z70">
            <v>0</v>
          </cell>
          <cell r="AA70">
            <v>30</v>
          </cell>
        </row>
        <row r="71">
          <cell r="B71" t="str">
            <v>St Andrews United Parish -  Hokitika, Ross, South Westland</v>
          </cell>
          <cell r="C71" t="str">
            <v>Presbyterian</v>
          </cell>
          <cell r="Z71">
            <v>5</v>
          </cell>
          <cell r="AA71">
            <v>43</v>
          </cell>
        </row>
        <row r="72">
          <cell r="B72" t="str">
            <v>Reefton District Union Parish</v>
          </cell>
          <cell r="C72" t="str">
            <v/>
          </cell>
          <cell r="Z72">
            <v>0</v>
          </cell>
          <cell r="AA72">
            <v>0</v>
          </cell>
        </row>
        <row r="73">
          <cell r="B73" t="str">
            <v>Halswell Union Parish</v>
          </cell>
          <cell r="C73" t="str">
            <v>methodist</v>
          </cell>
          <cell r="Z73">
            <v>2</v>
          </cell>
          <cell r="AA73">
            <v>23</v>
          </cell>
        </row>
        <row r="74">
          <cell r="B74" t="str">
            <v>New Brighton Union</v>
          </cell>
          <cell r="C74" t="str">
            <v>Methodist</v>
          </cell>
          <cell r="Z74">
            <v>0</v>
          </cell>
          <cell r="AA74">
            <v>13</v>
          </cell>
        </row>
        <row r="75">
          <cell r="B75" t="str">
            <v>Oxford District Union Parish</v>
          </cell>
          <cell r="C75" t="str">
            <v>methodist</v>
          </cell>
          <cell r="Z75">
            <v>0</v>
          </cell>
          <cell r="AA75">
            <v>0</v>
          </cell>
        </row>
        <row r="76">
          <cell r="B76" t="str">
            <v>Linwood Avenue Union Church</v>
          </cell>
          <cell r="C76" t="str">
            <v/>
          </cell>
          <cell r="Z76">
            <v>0</v>
          </cell>
          <cell r="AA76">
            <v>0</v>
          </cell>
        </row>
        <row r="77">
          <cell r="B77" t="str">
            <v>Port Hills Uniting Parish</v>
          </cell>
          <cell r="C77" t="str">
            <v>Presbyterian</v>
          </cell>
          <cell r="Z77">
            <v>1</v>
          </cell>
          <cell r="AA77">
            <v>35</v>
          </cell>
        </row>
        <row r="78">
          <cell r="B78" t="str">
            <v>St Albans Uniting Parish</v>
          </cell>
          <cell r="C78" t="str">
            <v>Presbyterian</v>
          </cell>
          <cell r="Z78">
            <v>12</v>
          </cell>
          <cell r="AA78">
            <v>41</v>
          </cell>
        </row>
        <row r="79">
          <cell r="B79" t="str">
            <v>The Amuri Co-operating Parish</v>
          </cell>
          <cell r="C79" t="str">
            <v/>
          </cell>
          <cell r="Z79">
            <v>7</v>
          </cell>
          <cell r="AA79">
            <v>32</v>
          </cell>
        </row>
        <row r="80">
          <cell r="B80" t="str">
            <v>Malvern Co-operating Parish</v>
          </cell>
          <cell r="C80" t="str">
            <v>Presbyterian</v>
          </cell>
          <cell r="Z80">
            <v>0</v>
          </cell>
          <cell r="AA80">
            <v>41</v>
          </cell>
        </row>
        <row r="81">
          <cell r="B81" t="str">
            <v>St David's Union Parish  Ashburton</v>
          </cell>
          <cell r="C81" t="str">
            <v>Presbyterian</v>
          </cell>
          <cell r="Z81">
            <v>0</v>
          </cell>
          <cell r="AA81">
            <v>0</v>
          </cell>
        </row>
        <row r="82">
          <cell r="B82" t="str">
            <v>Hinds Co-operating Parish</v>
          </cell>
          <cell r="C82" t="str">
            <v>Presbyterian</v>
          </cell>
          <cell r="Z82">
            <v>4</v>
          </cell>
          <cell r="AA82">
            <v>18</v>
          </cell>
        </row>
        <row r="83">
          <cell r="B83" t="str">
            <v>St Davids Union Church Marchwiel</v>
          </cell>
          <cell r="C83" t="str">
            <v>Methodist</v>
          </cell>
          <cell r="Z83">
            <v>2</v>
          </cell>
          <cell r="AA83">
            <v>28</v>
          </cell>
        </row>
        <row r="84">
          <cell r="B84" t="str">
            <v>Waimate District Cooperative Venture</v>
          </cell>
          <cell r="C84" t="str">
            <v/>
          </cell>
          <cell r="Z84">
            <v>2</v>
          </cell>
          <cell r="AA84">
            <v>0</v>
          </cell>
        </row>
        <row r="85">
          <cell r="B85" t="str">
            <v>Pukaki Co-operating Parish</v>
          </cell>
          <cell r="C85" t="str">
            <v>Anglican</v>
          </cell>
          <cell r="Z85">
            <v>15</v>
          </cell>
          <cell r="AA85">
            <v>30</v>
          </cell>
        </row>
        <row r="86">
          <cell r="B86" t="str">
            <v>Brockville Co-operating Parish</v>
          </cell>
          <cell r="C86" t="str">
            <v>Presbyterian</v>
          </cell>
          <cell r="Z86">
            <v>8</v>
          </cell>
          <cell r="AA86">
            <v>26</v>
          </cell>
        </row>
        <row r="87">
          <cell r="B87" t="str">
            <v>Tokomairiro Co-operating Parish</v>
          </cell>
          <cell r="C87" t="str">
            <v/>
          </cell>
          <cell r="Z87">
            <v>4</v>
          </cell>
          <cell r="AA87">
            <v>46</v>
          </cell>
        </row>
        <row r="88">
          <cell r="B88" t="str">
            <v>Alexandra Clyde Lauder Union Parish</v>
          </cell>
          <cell r="C88" t="str">
            <v>Presbyterian</v>
          </cell>
          <cell r="Z88">
            <v>2</v>
          </cell>
          <cell r="AA88">
            <v>72</v>
          </cell>
        </row>
        <row r="89">
          <cell r="B89" t="str">
            <v>Teviot Union</v>
          </cell>
          <cell r="C89" t="str">
            <v>Methodist</v>
          </cell>
          <cell r="Z89">
            <v>1</v>
          </cell>
          <cell r="AA89">
            <v>9</v>
          </cell>
        </row>
        <row r="90">
          <cell r="B90" t="str">
            <v>Riverton Union Parish</v>
          </cell>
          <cell r="C90" t="str">
            <v>Methodist</v>
          </cell>
          <cell r="Z90">
            <v>2</v>
          </cell>
          <cell r="AA90">
            <v>26</v>
          </cell>
        </row>
        <row r="91">
          <cell r="B91" t="str">
            <v>Otatara Community Church</v>
          </cell>
          <cell r="C91" t="str">
            <v>methodist</v>
          </cell>
          <cell r="Z91">
            <v>5</v>
          </cell>
          <cell r="AA91">
            <v>37</v>
          </cell>
        </row>
        <row r="92">
          <cell r="B92" t="str">
            <v>Bluff/Greenhills Co-operating Parish</v>
          </cell>
          <cell r="C92" t="str">
            <v>Anglican</v>
          </cell>
          <cell r="Z92">
            <v>14</v>
          </cell>
          <cell r="AA92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3">
      <selection activeCell="A3" sqref="A3"/>
    </sheetView>
  </sheetViews>
  <sheetFormatPr defaultColWidth="9.140625" defaultRowHeight="12.75"/>
  <sheetData>
    <row r="1" spans="1:14" ht="59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9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59.25">
      <c r="A3" s="1"/>
      <c r="B3" s="152" t="s">
        <v>13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"/>
    </row>
    <row r="4" spans="1:14" ht="59.25">
      <c r="A4" s="1"/>
      <c r="B4" s="152" t="s">
        <v>268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"/>
    </row>
    <row r="5" spans="1:14" ht="59.25">
      <c r="A5" s="1"/>
      <c r="B5" s="152" t="s">
        <v>347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"/>
    </row>
    <row r="6" spans="1:14" ht="59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59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59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9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59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59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59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59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59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59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59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59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59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59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59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59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59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59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59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59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59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59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59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59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59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59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59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59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/>
  <mergeCells count="3">
    <mergeCell ref="B3:M3"/>
    <mergeCell ref="B4:M4"/>
    <mergeCell ref="B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R78"/>
  <sheetViews>
    <sheetView zoomScalePageLayoutView="0" workbookViewId="0" topLeftCell="A4">
      <selection activeCell="A5" sqref="A5:F19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2" customWidth="1"/>
    <col min="9" max="9" width="11.421875" style="2" hidden="1" customWidth="1"/>
    <col min="10" max="62" width="11.421875" style="2" customWidth="1"/>
    <col min="63" max="63" width="11.421875" style="14" customWidth="1"/>
    <col min="64" max="71" width="11.421875" style="2" customWidth="1"/>
    <col min="72" max="16384" width="9.28125" style="10" customWidth="1"/>
  </cols>
  <sheetData>
    <row r="1" spans="1:71" ht="33" customHeight="1">
      <c r="A1" s="162" t="s">
        <v>357</v>
      </c>
      <c r="B1" s="162"/>
      <c r="C1" s="162"/>
      <c r="D1" s="162"/>
      <c r="E1" s="159"/>
      <c r="F1" s="157" t="s">
        <v>343</v>
      </c>
      <c r="G1" s="187" t="s">
        <v>259</v>
      </c>
      <c r="H1" s="187" t="s">
        <v>260</v>
      </c>
      <c r="I1" s="187" t="s">
        <v>2</v>
      </c>
      <c r="J1" s="163" t="s">
        <v>254</v>
      </c>
      <c r="K1" s="163"/>
      <c r="L1" s="163"/>
      <c r="M1" s="163"/>
      <c r="N1" s="163"/>
      <c r="O1" s="163"/>
      <c r="P1" s="163"/>
      <c r="Q1" s="163"/>
      <c r="R1" s="163"/>
      <c r="S1" s="163" t="s">
        <v>253</v>
      </c>
      <c r="T1" s="163"/>
      <c r="U1" s="163"/>
      <c r="V1" s="163"/>
      <c r="W1" s="163"/>
      <c r="X1" s="163"/>
      <c r="Y1" s="163"/>
      <c r="Z1" s="163"/>
      <c r="AA1" s="163"/>
      <c r="AB1" s="154" t="s">
        <v>301</v>
      </c>
      <c r="AC1" s="154"/>
      <c r="AD1" s="154"/>
      <c r="AE1" s="154"/>
      <c r="AF1" s="164" t="s">
        <v>303</v>
      </c>
      <c r="AG1" s="164"/>
      <c r="AH1" s="164"/>
      <c r="AI1" s="154" t="s">
        <v>0</v>
      </c>
      <c r="AJ1" s="154"/>
      <c r="AK1" s="154" t="s">
        <v>279</v>
      </c>
      <c r="AL1" s="154"/>
      <c r="AM1" s="164" t="s">
        <v>255</v>
      </c>
      <c r="AN1" s="164"/>
      <c r="AO1" s="163" t="s">
        <v>256</v>
      </c>
      <c r="AP1" s="163"/>
      <c r="AQ1" s="163"/>
      <c r="AR1" s="154" t="s">
        <v>258</v>
      </c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</row>
    <row r="2" spans="1:71" ht="27.75" customHeight="1">
      <c r="A2" s="162"/>
      <c r="B2" s="162"/>
      <c r="C2" s="162"/>
      <c r="D2" s="162"/>
      <c r="E2" s="160"/>
      <c r="F2" s="158"/>
      <c r="G2" s="187"/>
      <c r="H2" s="187"/>
      <c r="I2" s="187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54"/>
      <c r="AC2" s="154"/>
      <c r="AD2" s="154"/>
      <c r="AE2" s="154"/>
      <c r="AF2" s="164"/>
      <c r="AG2" s="164"/>
      <c r="AH2" s="164"/>
      <c r="AI2" s="154"/>
      <c r="AJ2" s="154"/>
      <c r="AK2" s="154"/>
      <c r="AL2" s="154"/>
      <c r="AM2" s="164"/>
      <c r="AN2" s="164"/>
      <c r="AO2" s="163"/>
      <c r="AP2" s="163"/>
      <c r="AQ2" s="163"/>
      <c r="AR2" s="154" t="s">
        <v>329</v>
      </c>
      <c r="AS2" s="154"/>
      <c r="AT2" s="154"/>
      <c r="AU2" s="154"/>
      <c r="AV2" s="154" t="s">
        <v>302</v>
      </c>
      <c r="AW2" s="154"/>
      <c r="AX2" s="154"/>
      <c r="AY2" s="154"/>
      <c r="AZ2" s="154" t="s">
        <v>286</v>
      </c>
      <c r="BA2" s="154"/>
      <c r="BB2" s="154"/>
      <c r="BC2" s="154"/>
      <c r="BD2" s="154" t="s">
        <v>287</v>
      </c>
      <c r="BE2" s="154"/>
      <c r="BF2" s="154"/>
      <c r="BG2" s="154"/>
      <c r="BH2" s="154" t="s">
        <v>288</v>
      </c>
      <c r="BI2" s="154"/>
      <c r="BJ2" s="154"/>
      <c r="BK2" s="154"/>
      <c r="BL2" s="154" t="s">
        <v>289</v>
      </c>
      <c r="BM2" s="154"/>
      <c r="BN2" s="154"/>
      <c r="BO2" s="154"/>
      <c r="BP2" s="154" t="s">
        <v>1</v>
      </c>
      <c r="BQ2" s="154"/>
      <c r="BR2" s="154"/>
      <c r="BS2" s="154"/>
    </row>
    <row r="3" spans="1:71" ht="27.75" customHeight="1">
      <c r="A3" s="162"/>
      <c r="B3" s="162"/>
      <c r="C3" s="162"/>
      <c r="D3" s="162"/>
      <c r="E3" s="160"/>
      <c r="F3" s="158"/>
      <c r="G3" s="187"/>
      <c r="H3" s="187"/>
      <c r="I3" s="187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54"/>
      <c r="AC3" s="154"/>
      <c r="AD3" s="154"/>
      <c r="AE3" s="154"/>
      <c r="AF3" s="164"/>
      <c r="AG3" s="164"/>
      <c r="AH3" s="164"/>
      <c r="AI3" s="154"/>
      <c r="AJ3" s="154"/>
      <c r="AK3" s="154"/>
      <c r="AL3" s="154"/>
      <c r="AM3" s="164"/>
      <c r="AN3" s="164"/>
      <c r="AO3" s="163"/>
      <c r="AP3" s="163"/>
      <c r="AQ3" s="163"/>
      <c r="AR3" s="154" t="s">
        <v>282</v>
      </c>
      <c r="AS3" s="154"/>
      <c r="AT3" s="154" t="s">
        <v>283</v>
      </c>
      <c r="AU3" s="154"/>
      <c r="AV3" s="154" t="s">
        <v>282</v>
      </c>
      <c r="AW3" s="154"/>
      <c r="AX3" s="154" t="s">
        <v>283</v>
      </c>
      <c r="AY3" s="154"/>
      <c r="AZ3" s="154" t="s">
        <v>282</v>
      </c>
      <c r="BA3" s="154"/>
      <c r="BB3" s="154" t="s">
        <v>283</v>
      </c>
      <c r="BC3" s="154"/>
      <c r="BD3" s="154" t="s">
        <v>282</v>
      </c>
      <c r="BE3" s="154"/>
      <c r="BF3" s="154" t="s">
        <v>283</v>
      </c>
      <c r="BG3" s="154"/>
      <c r="BH3" s="154" t="s">
        <v>282</v>
      </c>
      <c r="BI3" s="154"/>
      <c r="BJ3" s="154" t="s">
        <v>283</v>
      </c>
      <c r="BK3" s="154"/>
      <c r="BL3" s="154" t="s">
        <v>282</v>
      </c>
      <c r="BM3" s="154"/>
      <c r="BN3" s="154" t="s">
        <v>283</v>
      </c>
      <c r="BO3" s="154"/>
      <c r="BP3" s="154" t="s">
        <v>282</v>
      </c>
      <c r="BQ3" s="154"/>
      <c r="BR3" s="154" t="s">
        <v>283</v>
      </c>
      <c r="BS3" s="154"/>
    </row>
    <row r="4" spans="1:122" ht="108.75" customHeight="1">
      <c r="A4" s="162"/>
      <c r="B4" s="162"/>
      <c r="C4" s="162"/>
      <c r="D4" s="162"/>
      <c r="E4" s="161"/>
      <c r="F4" s="158"/>
      <c r="G4" s="187"/>
      <c r="H4" s="187"/>
      <c r="I4" s="187"/>
      <c r="J4" s="7" t="s">
        <v>265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265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276</v>
      </c>
      <c r="AC4" s="7" t="s">
        <v>290</v>
      </c>
      <c r="AD4" s="7" t="s">
        <v>291</v>
      </c>
      <c r="AE4" s="7" t="s">
        <v>292</v>
      </c>
      <c r="AF4" s="7" t="s">
        <v>11</v>
      </c>
      <c r="AG4" s="7" t="s">
        <v>277</v>
      </c>
      <c r="AH4" s="7" t="s">
        <v>278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280</v>
      </c>
      <c r="AP4" s="7" t="s">
        <v>281</v>
      </c>
      <c r="AQ4" s="7" t="s">
        <v>257</v>
      </c>
      <c r="AR4" s="7" t="s">
        <v>284</v>
      </c>
      <c r="AS4" s="7" t="s">
        <v>285</v>
      </c>
      <c r="AT4" s="7" t="s">
        <v>284</v>
      </c>
      <c r="AU4" s="7" t="s">
        <v>285</v>
      </c>
      <c r="AV4" s="7" t="s">
        <v>284</v>
      </c>
      <c r="AW4" s="7" t="s">
        <v>285</v>
      </c>
      <c r="AX4" s="7" t="s">
        <v>284</v>
      </c>
      <c r="AY4" s="7" t="s">
        <v>285</v>
      </c>
      <c r="AZ4" s="7" t="s">
        <v>284</v>
      </c>
      <c r="BA4" s="7" t="s">
        <v>285</v>
      </c>
      <c r="BB4" s="7" t="s">
        <v>284</v>
      </c>
      <c r="BC4" s="7" t="s">
        <v>285</v>
      </c>
      <c r="BD4" s="7" t="s">
        <v>284</v>
      </c>
      <c r="BE4" s="7" t="s">
        <v>285</v>
      </c>
      <c r="BF4" s="7" t="s">
        <v>284</v>
      </c>
      <c r="BG4" s="7" t="s">
        <v>285</v>
      </c>
      <c r="BH4" s="7" t="s">
        <v>284</v>
      </c>
      <c r="BI4" s="7" t="s">
        <v>285</v>
      </c>
      <c r="BJ4" s="7" t="s">
        <v>284</v>
      </c>
      <c r="BK4" s="56" t="s">
        <v>285</v>
      </c>
      <c r="BL4" s="7" t="s">
        <v>284</v>
      </c>
      <c r="BM4" s="7" t="s">
        <v>285</v>
      </c>
      <c r="BN4" s="7" t="s">
        <v>284</v>
      </c>
      <c r="BO4" s="7" t="s">
        <v>285</v>
      </c>
      <c r="BP4" s="7" t="s">
        <v>284</v>
      </c>
      <c r="BQ4" s="7" t="s">
        <v>285</v>
      </c>
      <c r="BR4" s="7" t="s">
        <v>284</v>
      </c>
      <c r="BS4" s="7" t="s">
        <v>285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s="3" customFormat="1" ht="17.25" customHeight="1">
      <c r="A5" s="12">
        <v>1</v>
      </c>
      <c r="B5" s="12" t="s">
        <v>305</v>
      </c>
      <c r="C5" s="12">
        <v>9490</v>
      </c>
      <c r="D5" s="19" t="s">
        <v>119</v>
      </c>
      <c r="E5" s="19">
        <f>IF(F5="Y",1,"")</f>
      </c>
      <c r="F5" s="20" t="s">
        <v>331</v>
      </c>
      <c r="G5" s="21">
        <f>SUM(J5:R5)</f>
        <v>31</v>
      </c>
      <c r="H5" s="21">
        <f>SUM(S5:AA5)</f>
        <v>7</v>
      </c>
      <c r="I5" s="21"/>
      <c r="J5" s="23"/>
      <c r="K5" s="22">
        <v>1</v>
      </c>
      <c r="L5" s="22">
        <v>2</v>
      </c>
      <c r="M5" s="22">
        <v>6</v>
      </c>
      <c r="N5" s="22">
        <v>5</v>
      </c>
      <c r="O5" s="22">
        <v>1</v>
      </c>
      <c r="P5" s="22">
        <v>6</v>
      </c>
      <c r="Q5" s="22">
        <v>8</v>
      </c>
      <c r="R5" s="22">
        <v>2</v>
      </c>
      <c r="S5" s="23"/>
      <c r="T5" s="22"/>
      <c r="U5" s="22">
        <v>1</v>
      </c>
      <c r="V5" s="22">
        <v>2</v>
      </c>
      <c r="W5" s="22">
        <v>2</v>
      </c>
      <c r="X5" s="22"/>
      <c r="Y5" s="22"/>
      <c r="Z5" s="22">
        <v>1</v>
      </c>
      <c r="AA5" s="22">
        <v>1</v>
      </c>
      <c r="AB5" s="23"/>
      <c r="AC5" s="23"/>
      <c r="AD5" s="23"/>
      <c r="AE5" s="23"/>
      <c r="AF5" s="23"/>
      <c r="AG5" s="23"/>
      <c r="AH5" s="23"/>
      <c r="AI5" s="23">
        <v>2</v>
      </c>
      <c r="AJ5" s="23"/>
      <c r="AK5" s="51"/>
      <c r="AL5" s="23"/>
      <c r="AM5" s="51"/>
      <c r="AN5" s="51"/>
      <c r="AO5" s="22"/>
      <c r="AP5" s="22"/>
      <c r="AQ5" s="22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1:71" s="3" customFormat="1" ht="17.25" customHeight="1">
      <c r="A6" s="12">
        <f aca="true" t="shared" si="0" ref="A6:A19">+A5+1</f>
        <v>2</v>
      </c>
      <c r="B6" s="12" t="s">
        <v>305</v>
      </c>
      <c r="C6" s="17">
        <v>9483</v>
      </c>
      <c r="D6" s="19" t="s">
        <v>108</v>
      </c>
      <c r="E6" s="19">
        <f aca="true" t="shared" si="1" ref="E6:E20">IF(F6="Y",1,"")</f>
      </c>
      <c r="F6" s="20" t="s">
        <v>331</v>
      </c>
      <c r="G6" s="21">
        <f aca="true" t="shared" si="2" ref="G6:G19">SUM(J6:R6)</f>
        <v>7</v>
      </c>
      <c r="H6" s="21">
        <f aca="true" t="shared" si="3" ref="H6:H19">SUM(S6:AA6)</f>
        <v>3</v>
      </c>
      <c r="I6" s="21"/>
      <c r="J6" s="23"/>
      <c r="K6" s="22"/>
      <c r="L6" s="22"/>
      <c r="M6" s="22">
        <v>2</v>
      </c>
      <c r="N6" s="22">
        <v>2</v>
      </c>
      <c r="O6" s="22">
        <v>1</v>
      </c>
      <c r="P6" s="22"/>
      <c r="Q6" s="22">
        <v>1</v>
      </c>
      <c r="R6" s="22">
        <v>1</v>
      </c>
      <c r="S6" s="23"/>
      <c r="T6" s="22"/>
      <c r="U6" s="22"/>
      <c r="V6" s="22"/>
      <c r="W6" s="22">
        <v>2</v>
      </c>
      <c r="X6" s="22"/>
      <c r="Y6" s="22"/>
      <c r="Z6" s="22"/>
      <c r="AA6" s="22">
        <v>1</v>
      </c>
      <c r="AB6" s="23"/>
      <c r="AC6" s="23"/>
      <c r="AD6" s="23"/>
      <c r="AE6" s="23"/>
      <c r="AF6" s="23"/>
      <c r="AG6" s="23"/>
      <c r="AH6" s="23"/>
      <c r="AI6" s="23"/>
      <c r="AJ6" s="23"/>
      <c r="AK6" s="51"/>
      <c r="AL6" s="23"/>
      <c r="AM6" s="51"/>
      <c r="AN6" s="51"/>
      <c r="AO6" s="22"/>
      <c r="AP6" s="22"/>
      <c r="AQ6" s="22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</row>
    <row r="7" spans="1:71" s="8" customFormat="1" ht="17.25" customHeight="1">
      <c r="A7" s="12">
        <f t="shared" si="0"/>
        <v>3</v>
      </c>
      <c r="B7" s="12" t="s">
        <v>305</v>
      </c>
      <c r="C7" s="17">
        <v>9863</v>
      </c>
      <c r="D7" s="19" t="s">
        <v>325</v>
      </c>
      <c r="E7" s="19">
        <f t="shared" si="1"/>
      </c>
      <c r="F7" s="20" t="s">
        <v>331</v>
      </c>
      <c r="G7" s="21">
        <f t="shared" si="2"/>
        <v>0</v>
      </c>
      <c r="H7" s="21">
        <f t="shared" si="3"/>
        <v>0</v>
      </c>
      <c r="I7" s="21"/>
      <c r="J7" s="24"/>
      <c r="K7" s="22"/>
      <c r="L7" s="22"/>
      <c r="M7" s="22"/>
      <c r="N7" s="22"/>
      <c r="O7" s="22"/>
      <c r="P7" s="22"/>
      <c r="Q7" s="22"/>
      <c r="R7" s="22"/>
      <c r="S7" s="24"/>
      <c r="T7" s="22"/>
      <c r="U7" s="22"/>
      <c r="V7" s="22"/>
      <c r="W7" s="22"/>
      <c r="X7" s="22"/>
      <c r="Y7" s="22"/>
      <c r="Z7" s="22"/>
      <c r="AA7" s="22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2"/>
      <c r="AP7" s="22"/>
      <c r="AQ7" s="22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</row>
    <row r="8" spans="1:71" s="8" customFormat="1" ht="17.25" customHeight="1">
      <c r="A8" s="12">
        <f t="shared" si="0"/>
        <v>4</v>
      </c>
      <c r="B8" s="12" t="s">
        <v>305</v>
      </c>
      <c r="C8" s="17">
        <v>9494</v>
      </c>
      <c r="D8" s="19" t="s">
        <v>109</v>
      </c>
      <c r="E8" s="19">
        <f t="shared" si="1"/>
      </c>
      <c r="F8" s="20" t="s">
        <v>331</v>
      </c>
      <c r="G8" s="21">
        <f t="shared" si="2"/>
        <v>18</v>
      </c>
      <c r="H8" s="21">
        <f t="shared" si="3"/>
        <v>13</v>
      </c>
      <c r="I8" s="21"/>
      <c r="J8" s="23"/>
      <c r="K8" s="22"/>
      <c r="L8" s="22">
        <v>5</v>
      </c>
      <c r="M8" s="22">
        <v>4</v>
      </c>
      <c r="N8" s="22">
        <v>6</v>
      </c>
      <c r="O8" s="22"/>
      <c r="P8" s="22">
        <v>2</v>
      </c>
      <c r="Q8" s="22">
        <v>1</v>
      </c>
      <c r="R8" s="22"/>
      <c r="S8" s="23"/>
      <c r="T8" s="22">
        <v>2</v>
      </c>
      <c r="U8" s="22">
        <v>1</v>
      </c>
      <c r="V8" s="22">
        <v>2</v>
      </c>
      <c r="W8" s="22">
        <v>2</v>
      </c>
      <c r="X8" s="22"/>
      <c r="Y8" s="22">
        <v>2</v>
      </c>
      <c r="Z8" s="22">
        <v>3</v>
      </c>
      <c r="AA8" s="22">
        <v>1</v>
      </c>
      <c r="AB8" s="23"/>
      <c r="AC8" s="23"/>
      <c r="AD8" s="23"/>
      <c r="AE8" s="23"/>
      <c r="AF8" s="23"/>
      <c r="AG8" s="23"/>
      <c r="AH8" s="23"/>
      <c r="AI8" s="23">
        <v>1</v>
      </c>
      <c r="AJ8" s="23"/>
      <c r="AK8" s="51"/>
      <c r="AL8" s="23"/>
      <c r="AM8" s="51"/>
      <c r="AN8" s="51"/>
      <c r="AO8" s="22"/>
      <c r="AP8" s="22" t="s">
        <v>14</v>
      </c>
      <c r="AQ8" s="22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</row>
    <row r="9" spans="1:71" s="8" customFormat="1" ht="17.25" customHeight="1">
      <c r="A9" s="12">
        <f t="shared" si="0"/>
        <v>5</v>
      </c>
      <c r="B9" s="12" t="s">
        <v>305</v>
      </c>
      <c r="C9" s="17">
        <v>9485</v>
      </c>
      <c r="D9" s="19" t="s">
        <v>110</v>
      </c>
      <c r="E9" s="19">
        <f t="shared" si="1"/>
      </c>
      <c r="F9" s="20" t="s">
        <v>331</v>
      </c>
      <c r="G9" s="21">
        <f t="shared" si="2"/>
        <v>15</v>
      </c>
      <c r="H9" s="21">
        <f t="shared" si="3"/>
        <v>0</v>
      </c>
      <c r="I9" s="21"/>
      <c r="J9" s="23"/>
      <c r="K9" s="22"/>
      <c r="L9" s="22">
        <v>1</v>
      </c>
      <c r="M9" s="22">
        <v>3</v>
      </c>
      <c r="N9" s="22">
        <v>7</v>
      </c>
      <c r="O9" s="22" t="s">
        <v>14</v>
      </c>
      <c r="P9" s="22">
        <v>1</v>
      </c>
      <c r="Q9" s="22">
        <v>2</v>
      </c>
      <c r="R9" s="22">
        <v>1</v>
      </c>
      <c r="S9" s="23">
        <v>0</v>
      </c>
      <c r="T9" s="22"/>
      <c r="U9" s="22"/>
      <c r="V9" s="22"/>
      <c r="W9" s="22"/>
      <c r="X9" s="22"/>
      <c r="Y9" s="22"/>
      <c r="Z9" s="22"/>
      <c r="AA9" s="22"/>
      <c r="AB9" s="23"/>
      <c r="AC9" s="23"/>
      <c r="AD9" s="23"/>
      <c r="AE9" s="23"/>
      <c r="AF9" s="23"/>
      <c r="AG9" s="23"/>
      <c r="AH9" s="23"/>
      <c r="AI9" s="23">
        <v>2</v>
      </c>
      <c r="AJ9" s="23" t="s">
        <v>14</v>
      </c>
      <c r="AK9" s="51"/>
      <c r="AL9" s="23"/>
      <c r="AM9" s="51"/>
      <c r="AN9" s="51"/>
      <c r="AO9" s="22"/>
      <c r="AP9" s="22"/>
      <c r="AQ9" s="22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</row>
    <row r="10" spans="1:71" s="3" customFormat="1" ht="17.25" customHeight="1">
      <c r="A10" s="12">
        <f t="shared" si="0"/>
        <v>6</v>
      </c>
      <c r="B10" s="12" t="s">
        <v>305</v>
      </c>
      <c r="C10" s="17">
        <v>9486</v>
      </c>
      <c r="D10" s="19" t="s">
        <v>111</v>
      </c>
      <c r="E10" s="19">
        <f t="shared" si="1"/>
      </c>
      <c r="F10" s="20" t="s">
        <v>331</v>
      </c>
      <c r="G10" s="21">
        <f t="shared" si="2"/>
        <v>30</v>
      </c>
      <c r="H10" s="21">
        <f t="shared" si="3"/>
        <v>11</v>
      </c>
      <c r="I10" s="21"/>
      <c r="J10" s="23"/>
      <c r="K10" s="22">
        <v>4</v>
      </c>
      <c r="L10" s="22">
        <v>2</v>
      </c>
      <c r="M10" s="22">
        <v>6</v>
      </c>
      <c r="N10" s="22">
        <v>6</v>
      </c>
      <c r="O10" s="22">
        <v>4</v>
      </c>
      <c r="P10" s="22">
        <v>1</v>
      </c>
      <c r="Q10" s="22">
        <v>6</v>
      </c>
      <c r="R10" s="22">
        <v>1</v>
      </c>
      <c r="S10" s="23"/>
      <c r="T10" s="22"/>
      <c r="U10" s="22"/>
      <c r="V10" s="22">
        <v>6</v>
      </c>
      <c r="W10" s="22">
        <v>2</v>
      </c>
      <c r="X10" s="22"/>
      <c r="Y10" s="22"/>
      <c r="Z10" s="22">
        <v>3</v>
      </c>
      <c r="AA10" s="22"/>
      <c r="AB10" s="23"/>
      <c r="AC10" s="23"/>
      <c r="AD10" s="23"/>
      <c r="AE10" s="23"/>
      <c r="AF10" s="23"/>
      <c r="AG10" s="23"/>
      <c r="AH10" s="23"/>
      <c r="AI10" s="23">
        <v>5</v>
      </c>
      <c r="AJ10" s="23"/>
      <c r="AK10" s="51"/>
      <c r="AL10" s="23"/>
      <c r="AM10" s="51"/>
      <c r="AN10" s="51"/>
      <c r="AO10" s="22">
        <v>5</v>
      </c>
      <c r="AP10" s="22">
        <v>5</v>
      </c>
      <c r="AQ10" s="22">
        <v>11</v>
      </c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s="8" customFormat="1" ht="17.25" customHeight="1">
      <c r="A11" s="12">
        <f t="shared" si="0"/>
        <v>7</v>
      </c>
      <c r="B11" s="12" t="s">
        <v>305</v>
      </c>
      <c r="C11" s="17">
        <v>9487</v>
      </c>
      <c r="D11" s="19" t="s">
        <v>112</v>
      </c>
      <c r="E11" s="19">
        <f t="shared" si="1"/>
      </c>
      <c r="F11" s="20" t="s">
        <v>331</v>
      </c>
      <c r="G11" s="21">
        <f t="shared" si="2"/>
        <v>45</v>
      </c>
      <c r="H11" s="21">
        <f t="shared" si="3"/>
        <v>0</v>
      </c>
      <c r="I11" s="21"/>
      <c r="J11" s="23"/>
      <c r="K11" s="22">
        <v>12</v>
      </c>
      <c r="L11" s="22"/>
      <c r="M11" s="22">
        <v>15</v>
      </c>
      <c r="N11" s="22">
        <v>1</v>
      </c>
      <c r="O11" s="22">
        <v>8</v>
      </c>
      <c r="P11" s="22"/>
      <c r="Q11" s="22">
        <v>7</v>
      </c>
      <c r="R11" s="22">
        <v>2</v>
      </c>
      <c r="S11" s="23"/>
      <c r="T11" s="22"/>
      <c r="U11" s="22"/>
      <c r="V11" s="22"/>
      <c r="W11" s="22"/>
      <c r="X11" s="22"/>
      <c r="Y11" s="22"/>
      <c r="Z11" s="22"/>
      <c r="AA11" s="22"/>
      <c r="AB11" s="23"/>
      <c r="AC11" s="23"/>
      <c r="AD11" s="23"/>
      <c r="AE11" s="23"/>
      <c r="AF11" s="23"/>
      <c r="AG11" s="23"/>
      <c r="AH11" s="23"/>
      <c r="AI11" s="23" t="s">
        <v>14</v>
      </c>
      <c r="AJ11" s="23" t="s">
        <v>14</v>
      </c>
      <c r="AK11" s="51"/>
      <c r="AL11" s="23"/>
      <c r="AM11" s="51"/>
      <c r="AN11" s="51"/>
      <c r="AO11" s="22">
        <v>13</v>
      </c>
      <c r="AP11" s="22">
        <v>6</v>
      </c>
      <c r="AQ11" s="22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</row>
    <row r="12" spans="1:71" s="8" customFormat="1" ht="17.25" customHeight="1">
      <c r="A12" s="12">
        <f t="shared" si="0"/>
        <v>8</v>
      </c>
      <c r="B12" s="12" t="s">
        <v>305</v>
      </c>
      <c r="C12" s="17">
        <v>9488</v>
      </c>
      <c r="D12" s="19" t="s">
        <v>113</v>
      </c>
      <c r="E12" s="19">
        <f t="shared" si="1"/>
      </c>
      <c r="F12" s="20" t="s">
        <v>331</v>
      </c>
      <c r="G12" s="21">
        <f t="shared" si="2"/>
        <v>22</v>
      </c>
      <c r="H12" s="21">
        <f t="shared" si="3"/>
        <v>5</v>
      </c>
      <c r="I12" s="21"/>
      <c r="J12" s="23"/>
      <c r="K12" s="22"/>
      <c r="L12" s="22">
        <v>5</v>
      </c>
      <c r="M12" s="22">
        <v>4</v>
      </c>
      <c r="N12" s="22">
        <v>3</v>
      </c>
      <c r="O12" s="22"/>
      <c r="P12" s="22">
        <v>4</v>
      </c>
      <c r="Q12" s="22">
        <v>4</v>
      </c>
      <c r="R12" s="22">
        <v>2</v>
      </c>
      <c r="S12" s="23"/>
      <c r="T12" s="22"/>
      <c r="U12" s="22">
        <v>1</v>
      </c>
      <c r="V12" s="22"/>
      <c r="W12" s="22">
        <v>2</v>
      </c>
      <c r="X12" s="22"/>
      <c r="Y12" s="22"/>
      <c r="Z12" s="22"/>
      <c r="AA12" s="22">
        <v>2</v>
      </c>
      <c r="AB12" s="23"/>
      <c r="AC12" s="23"/>
      <c r="AD12" s="23"/>
      <c r="AE12" s="23"/>
      <c r="AF12" s="23"/>
      <c r="AG12" s="23"/>
      <c r="AH12" s="23"/>
      <c r="AI12" s="23"/>
      <c r="AJ12" s="23" t="s">
        <v>14</v>
      </c>
      <c r="AK12" s="51"/>
      <c r="AL12" s="23"/>
      <c r="AM12" s="51"/>
      <c r="AN12" s="51"/>
      <c r="AO12" s="22" t="s">
        <v>14</v>
      </c>
      <c r="AP12" s="22" t="s">
        <v>14</v>
      </c>
      <c r="AQ12" s="22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</row>
    <row r="13" spans="1:71" s="8" customFormat="1" ht="17.25" customHeight="1">
      <c r="A13" s="12">
        <f t="shared" si="0"/>
        <v>9</v>
      </c>
      <c r="B13" s="12" t="s">
        <v>305</v>
      </c>
      <c r="C13" s="17">
        <v>9476</v>
      </c>
      <c r="D13" s="19" t="s">
        <v>114</v>
      </c>
      <c r="E13" s="19">
        <f t="shared" si="1"/>
      </c>
      <c r="F13" s="20" t="s">
        <v>331</v>
      </c>
      <c r="G13" s="21">
        <f t="shared" si="2"/>
        <v>11</v>
      </c>
      <c r="H13" s="21">
        <f t="shared" si="3"/>
        <v>0</v>
      </c>
      <c r="I13" s="21"/>
      <c r="J13" s="23"/>
      <c r="K13" s="22"/>
      <c r="L13" s="22">
        <v>3</v>
      </c>
      <c r="M13" s="22">
        <v>6</v>
      </c>
      <c r="N13" s="22"/>
      <c r="O13" s="22"/>
      <c r="P13" s="22"/>
      <c r="Q13" s="22"/>
      <c r="R13" s="22">
        <v>2</v>
      </c>
      <c r="S13" s="23"/>
      <c r="T13" s="22"/>
      <c r="U13" s="22"/>
      <c r="V13" s="22"/>
      <c r="W13" s="22"/>
      <c r="X13" s="22"/>
      <c r="Y13" s="22"/>
      <c r="Z13" s="22"/>
      <c r="AA13" s="22"/>
      <c r="AB13" s="23"/>
      <c r="AC13" s="23"/>
      <c r="AD13" s="23"/>
      <c r="AE13" s="23"/>
      <c r="AF13" s="23"/>
      <c r="AG13" s="23"/>
      <c r="AH13" s="23"/>
      <c r="AI13" s="23" t="s">
        <v>14</v>
      </c>
      <c r="AJ13" s="23" t="s">
        <v>14</v>
      </c>
      <c r="AK13" s="51"/>
      <c r="AL13" s="23"/>
      <c r="AM13" s="51"/>
      <c r="AN13" s="51"/>
      <c r="AO13" s="22"/>
      <c r="AP13" s="22" t="s">
        <v>14</v>
      </c>
      <c r="AQ13" s="22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</row>
    <row r="14" spans="1:71" s="8" customFormat="1" ht="17.25" customHeight="1">
      <c r="A14" s="12">
        <f t="shared" si="0"/>
        <v>10</v>
      </c>
      <c r="B14" s="12" t="s">
        <v>305</v>
      </c>
      <c r="C14" s="17">
        <v>18603</v>
      </c>
      <c r="D14" s="19" t="s">
        <v>326</v>
      </c>
      <c r="E14" s="19">
        <f t="shared" si="1"/>
      </c>
      <c r="F14" s="20" t="s">
        <v>331</v>
      </c>
      <c r="G14" s="21">
        <f t="shared" si="2"/>
        <v>0</v>
      </c>
      <c r="H14" s="21">
        <f t="shared" si="3"/>
        <v>0</v>
      </c>
      <c r="I14" s="21"/>
      <c r="J14" s="51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48"/>
      <c r="AP14" s="48"/>
      <c r="AQ14" s="48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</row>
    <row r="15" spans="1:71" s="3" customFormat="1" ht="17.25" customHeight="1">
      <c r="A15" s="12">
        <f t="shared" si="0"/>
        <v>11</v>
      </c>
      <c r="B15" s="12" t="s">
        <v>305</v>
      </c>
      <c r="C15" s="17">
        <v>18082</v>
      </c>
      <c r="D15" s="19" t="s">
        <v>327</v>
      </c>
      <c r="E15" s="19">
        <f t="shared" si="1"/>
      </c>
      <c r="F15" s="20" t="s">
        <v>331</v>
      </c>
      <c r="G15" s="21">
        <f t="shared" si="2"/>
        <v>0</v>
      </c>
      <c r="H15" s="21">
        <f t="shared" si="3"/>
        <v>0</v>
      </c>
      <c r="I15" s="21"/>
      <c r="J15" s="23"/>
      <c r="K15" s="22"/>
      <c r="L15" s="22"/>
      <c r="M15" s="22"/>
      <c r="N15" s="22"/>
      <c r="O15" s="22"/>
      <c r="P15" s="22"/>
      <c r="Q15" s="22"/>
      <c r="R15" s="22"/>
      <c r="S15" s="23"/>
      <c r="T15" s="22"/>
      <c r="U15" s="22"/>
      <c r="V15" s="22"/>
      <c r="W15" s="22"/>
      <c r="X15" s="22"/>
      <c r="Y15" s="22"/>
      <c r="Z15" s="22"/>
      <c r="AA15" s="22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2"/>
      <c r="AP15" s="22"/>
      <c r="AQ15" s="22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s="9" customFormat="1" ht="17.25" customHeight="1">
      <c r="A16" s="12">
        <f t="shared" si="0"/>
        <v>12</v>
      </c>
      <c r="B16" s="12" t="s">
        <v>305</v>
      </c>
      <c r="C16" s="17">
        <v>9489</v>
      </c>
      <c r="D16" s="19" t="s">
        <v>115</v>
      </c>
      <c r="E16" s="19">
        <f t="shared" si="1"/>
      </c>
      <c r="F16" s="20" t="s">
        <v>331</v>
      </c>
      <c r="G16" s="21">
        <f t="shared" si="2"/>
        <v>14</v>
      </c>
      <c r="H16" s="21">
        <f t="shared" si="3"/>
        <v>21</v>
      </c>
      <c r="I16" s="21"/>
      <c r="J16" s="23"/>
      <c r="K16" s="22"/>
      <c r="L16" s="22">
        <v>4</v>
      </c>
      <c r="M16" s="22">
        <v>4</v>
      </c>
      <c r="N16" s="22">
        <v>1</v>
      </c>
      <c r="O16" s="22">
        <v>1</v>
      </c>
      <c r="P16" s="22"/>
      <c r="Q16" s="22">
        <v>4</v>
      </c>
      <c r="R16" s="22"/>
      <c r="S16" s="23"/>
      <c r="T16" s="22">
        <v>2</v>
      </c>
      <c r="U16" s="22">
        <v>4</v>
      </c>
      <c r="V16" s="22">
        <v>8</v>
      </c>
      <c r="W16" s="22"/>
      <c r="X16" s="22">
        <v>4</v>
      </c>
      <c r="Y16" s="22"/>
      <c r="Z16" s="22">
        <v>3</v>
      </c>
      <c r="AA16" s="22"/>
      <c r="AB16" s="23"/>
      <c r="AC16" s="23"/>
      <c r="AD16" s="23"/>
      <c r="AE16" s="23"/>
      <c r="AF16" s="23"/>
      <c r="AG16" s="23"/>
      <c r="AH16" s="23"/>
      <c r="AI16" s="23">
        <v>5</v>
      </c>
      <c r="AJ16" s="23" t="s">
        <v>14</v>
      </c>
      <c r="AK16" s="51"/>
      <c r="AL16" s="23"/>
      <c r="AM16" s="51"/>
      <c r="AN16" s="51"/>
      <c r="AO16" s="22">
        <v>5</v>
      </c>
      <c r="AP16" s="22" t="s">
        <v>14</v>
      </c>
      <c r="AQ16" s="22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</row>
    <row r="17" spans="1:71" s="9" customFormat="1" ht="17.25" customHeight="1">
      <c r="A17" s="12">
        <f t="shared" si="0"/>
        <v>13</v>
      </c>
      <c r="B17" s="12" t="s">
        <v>305</v>
      </c>
      <c r="C17" s="12">
        <v>9859</v>
      </c>
      <c r="D17" s="19" t="s">
        <v>116</v>
      </c>
      <c r="E17" s="19">
        <f t="shared" si="1"/>
      </c>
      <c r="F17" s="20" t="s">
        <v>331</v>
      </c>
      <c r="G17" s="21">
        <f t="shared" si="2"/>
        <v>49</v>
      </c>
      <c r="H17" s="21">
        <f t="shared" si="3"/>
        <v>6</v>
      </c>
      <c r="I17" s="21"/>
      <c r="J17" s="23"/>
      <c r="K17" s="22">
        <v>10</v>
      </c>
      <c r="L17" s="22">
        <v>6</v>
      </c>
      <c r="M17" s="22">
        <v>8</v>
      </c>
      <c r="N17" s="22">
        <v>4</v>
      </c>
      <c r="O17" s="22">
        <v>8</v>
      </c>
      <c r="P17" s="22">
        <v>2</v>
      </c>
      <c r="Q17" s="22">
        <v>8</v>
      </c>
      <c r="R17" s="22">
        <v>3</v>
      </c>
      <c r="S17" s="23"/>
      <c r="T17" s="22">
        <v>6</v>
      </c>
      <c r="U17" s="22"/>
      <c r="V17" s="22"/>
      <c r="W17" s="22"/>
      <c r="X17" s="22"/>
      <c r="Y17" s="22"/>
      <c r="Z17" s="22"/>
      <c r="AA17" s="22"/>
      <c r="AB17" s="23"/>
      <c r="AC17" s="23"/>
      <c r="AD17" s="23"/>
      <c r="AE17" s="23"/>
      <c r="AF17" s="23"/>
      <c r="AG17" s="23"/>
      <c r="AH17" s="23"/>
      <c r="AI17" s="23">
        <v>5</v>
      </c>
      <c r="AJ17" s="23"/>
      <c r="AK17" s="51"/>
      <c r="AL17" s="23"/>
      <c r="AM17" s="51"/>
      <c r="AN17" s="51"/>
      <c r="AO17" s="22">
        <v>3</v>
      </c>
      <c r="AP17" s="22">
        <v>2</v>
      </c>
      <c r="AQ17" s="22">
        <v>4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</row>
    <row r="18" spans="1:71" s="9" customFormat="1" ht="17.25" customHeight="1">
      <c r="A18" s="12">
        <f t="shared" si="0"/>
        <v>14</v>
      </c>
      <c r="B18" s="12" t="s">
        <v>305</v>
      </c>
      <c r="C18" s="12">
        <v>9492</v>
      </c>
      <c r="D18" s="19" t="s">
        <v>117</v>
      </c>
      <c r="E18" s="19">
        <f t="shared" si="1"/>
      </c>
      <c r="F18" s="20" t="s">
        <v>331</v>
      </c>
      <c r="G18" s="21">
        <f t="shared" si="2"/>
        <v>8</v>
      </c>
      <c r="H18" s="21">
        <f t="shared" si="3"/>
        <v>0</v>
      </c>
      <c r="I18" s="21"/>
      <c r="J18" s="23"/>
      <c r="K18" s="22">
        <v>1</v>
      </c>
      <c r="L18" s="22"/>
      <c r="M18" s="22">
        <v>3</v>
      </c>
      <c r="N18" s="22">
        <v>1</v>
      </c>
      <c r="O18" s="22" t="s">
        <v>14</v>
      </c>
      <c r="P18" s="22"/>
      <c r="Q18" s="22">
        <v>3</v>
      </c>
      <c r="R18" s="22" t="s">
        <v>14</v>
      </c>
      <c r="S18" s="23"/>
      <c r="T18" s="22"/>
      <c r="U18" s="22"/>
      <c r="V18" s="22"/>
      <c r="W18" s="22"/>
      <c r="X18" s="22"/>
      <c r="Y18" s="22"/>
      <c r="Z18" s="22"/>
      <c r="AA18" s="22"/>
      <c r="AB18" s="23"/>
      <c r="AC18" s="23"/>
      <c r="AD18" s="23"/>
      <c r="AE18" s="23"/>
      <c r="AF18" s="23"/>
      <c r="AG18" s="23"/>
      <c r="AH18" s="23"/>
      <c r="AI18" s="23" t="s">
        <v>14</v>
      </c>
      <c r="AJ18" s="23" t="s">
        <v>14</v>
      </c>
      <c r="AK18" s="51"/>
      <c r="AL18" s="23"/>
      <c r="AM18" s="51"/>
      <c r="AN18" s="51"/>
      <c r="AO18" s="22">
        <v>2</v>
      </c>
      <c r="AP18" s="22" t="s">
        <v>14</v>
      </c>
      <c r="AQ18" s="22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</row>
    <row r="19" spans="1:71" s="9" customFormat="1" ht="17.25" customHeight="1">
      <c r="A19" s="86">
        <f t="shared" si="0"/>
        <v>15</v>
      </c>
      <c r="B19" s="86" t="s">
        <v>305</v>
      </c>
      <c r="C19" s="86">
        <v>9493</v>
      </c>
      <c r="D19" s="85" t="s">
        <v>118</v>
      </c>
      <c r="E19" s="19">
        <f t="shared" si="1"/>
      </c>
      <c r="F19" s="20" t="s">
        <v>331</v>
      </c>
      <c r="G19" s="21">
        <f t="shared" si="2"/>
        <v>31</v>
      </c>
      <c r="H19" s="21">
        <f t="shared" si="3"/>
        <v>9</v>
      </c>
      <c r="I19" s="21"/>
      <c r="J19" s="23"/>
      <c r="K19" s="22"/>
      <c r="L19" s="22">
        <v>8</v>
      </c>
      <c r="M19" s="22">
        <v>6</v>
      </c>
      <c r="N19" s="22"/>
      <c r="O19" s="22"/>
      <c r="P19" s="22">
        <v>8</v>
      </c>
      <c r="Q19" s="22">
        <v>6</v>
      </c>
      <c r="R19" s="22">
        <v>3</v>
      </c>
      <c r="S19" s="23"/>
      <c r="T19" s="22"/>
      <c r="U19" s="22">
        <v>4</v>
      </c>
      <c r="V19" s="22">
        <v>2</v>
      </c>
      <c r="W19" s="22"/>
      <c r="X19" s="22"/>
      <c r="Y19" s="22">
        <v>3</v>
      </c>
      <c r="Z19" s="22"/>
      <c r="AA19" s="22"/>
      <c r="AB19" s="23"/>
      <c r="AC19" s="23"/>
      <c r="AD19" s="23"/>
      <c r="AE19" s="23"/>
      <c r="AF19" s="23"/>
      <c r="AG19" s="23"/>
      <c r="AH19" s="23"/>
      <c r="AI19" s="23">
        <v>4</v>
      </c>
      <c r="AJ19" s="23"/>
      <c r="AK19" s="51"/>
      <c r="AL19" s="23"/>
      <c r="AM19" s="51"/>
      <c r="AN19" s="51"/>
      <c r="AO19" s="22">
        <v>5</v>
      </c>
      <c r="AP19" s="22"/>
      <c r="AQ19" s="22">
        <v>24</v>
      </c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</row>
    <row r="20" spans="1:71" s="71" customFormat="1" ht="15" customHeight="1">
      <c r="A20" s="194" t="s">
        <v>350</v>
      </c>
      <c r="B20" s="195"/>
      <c r="C20" s="195"/>
      <c r="D20" s="196"/>
      <c r="E20" s="19">
        <f t="shared" si="1"/>
      </c>
      <c r="F20" s="54">
        <f>SUM(E5:E19)</f>
        <v>0</v>
      </c>
      <c r="G20" s="69">
        <f>SUM(G5:G19)</f>
        <v>281</v>
      </c>
      <c r="H20" s="69">
        <f aca="true" t="shared" si="4" ref="H20:BS20">SUM(H5:H19)</f>
        <v>75</v>
      </c>
      <c r="I20" s="69">
        <f t="shared" si="4"/>
        <v>0</v>
      </c>
      <c r="J20" s="69">
        <f t="shared" si="4"/>
        <v>0</v>
      </c>
      <c r="K20" s="69">
        <f t="shared" si="4"/>
        <v>28</v>
      </c>
      <c r="L20" s="69">
        <f t="shared" si="4"/>
        <v>36</v>
      </c>
      <c r="M20" s="69">
        <f t="shared" si="4"/>
        <v>67</v>
      </c>
      <c r="N20" s="69">
        <f t="shared" si="4"/>
        <v>36</v>
      </c>
      <c r="O20" s="69">
        <f t="shared" si="4"/>
        <v>23</v>
      </c>
      <c r="P20" s="69">
        <f t="shared" si="4"/>
        <v>24</v>
      </c>
      <c r="Q20" s="69">
        <f t="shared" si="4"/>
        <v>50</v>
      </c>
      <c r="R20" s="69">
        <f t="shared" si="4"/>
        <v>17</v>
      </c>
      <c r="S20" s="69">
        <f t="shared" si="4"/>
        <v>0</v>
      </c>
      <c r="T20" s="69">
        <f t="shared" si="4"/>
        <v>10</v>
      </c>
      <c r="U20" s="69">
        <f t="shared" si="4"/>
        <v>11</v>
      </c>
      <c r="V20" s="69">
        <f t="shared" si="4"/>
        <v>20</v>
      </c>
      <c r="W20" s="69">
        <f t="shared" si="4"/>
        <v>10</v>
      </c>
      <c r="X20" s="69">
        <f t="shared" si="4"/>
        <v>4</v>
      </c>
      <c r="Y20" s="69">
        <f t="shared" si="4"/>
        <v>5</v>
      </c>
      <c r="Z20" s="69">
        <f t="shared" si="4"/>
        <v>10</v>
      </c>
      <c r="AA20" s="69">
        <f t="shared" si="4"/>
        <v>5</v>
      </c>
      <c r="AB20" s="69">
        <f t="shared" si="4"/>
        <v>0</v>
      </c>
      <c r="AC20" s="69">
        <f t="shared" si="4"/>
        <v>0</v>
      </c>
      <c r="AD20" s="69">
        <f t="shared" si="4"/>
        <v>0</v>
      </c>
      <c r="AE20" s="69">
        <f t="shared" si="4"/>
        <v>0</v>
      </c>
      <c r="AF20" s="69">
        <f t="shared" si="4"/>
        <v>0</v>
      </c>
      <c r="AG20" s="69">
        <f t="shared" si="4"/>
        <v>0</v>
      </c>
      <c r="AH20" s="69">
        <f t="shared" si="4"/>
        <v>0</v>
      </c>
      <c r="AI20" s="69">
        <f t="shared" si="4"/>
        <v>24</v>
      </c>
      <c r="AJ20" s="69">
        <f t="shared" si="4"/>
        <v>0</v>
      </c>
      <c r="AK20" s="69">
        <f t="shared" si="4"/>
        <v>0</v>
      </c>
      <c r="AL20" s="69">
        <f t="shared" si="4"/>
        <v>0</v>
      </c>
      <c r="AM20" s="69">
        <f t="shared" si="4"/>
        <v>0</v>
      </c>
      <c r="AN20" s="69">
        <f t="shared" si="4"/>
        <v>0</v>
      </c>
      <c r="AO20" s="69">
        <f t="shared" si="4"/>
        <v>33</v>
      </c>
      <c r="AP20" s="69">
        <f t="shared" si="4"/>
        <v>13</v>
      </c>
      <c r="AQ20" s="69">
        <f t="shared" si="4"/>
        <v>39</v>
      </c>
      <c r="AR20" s="69">
        <f t="shared" si="4"/>
        <v>0</v>
      </c>
      <c r="AS20" s="69">
        <f t="shared" si="4"/>
        <v>0</v>
      </c>
      <c r="AT20" s="69">
        <f t="shared" si="4"/>
        <v>0</v>
      </c>
      <c r="AU20" s="69">
        <f t="shared" si="4"/>
        <v>0</v>
      </c>
      <c r="AV20" s="69">
        <f t="shared" si="4"/>
        <v>0</v>
      </c>
      <c r="AW20" s="69">
        <f t="shared" si="4"/>
        <v>0</v>
      </c>
      <c r="AX20" s="69">
        <f t="shared" si="4"/>
        <v>0</v>
      </c>
      <c r="AY20" s="69">
        <f t="shared" si="4"/>
        <v>0</v>
      </c>
      <c r="AZ20" s="69">
        <f t="shared" si="4"/>
        <v>0</v>
      </c>
      <c r="BA20" s="69">
        <f t="shared" si="4"/>
        <v>0</v>
      </c>
      <c r="BB20" s="69">
        <f t="shared" si="4"/>
        <v>0</v>
      </c>
      <c r="BC20" s="69">
        <f t="shared" si="4"/>
        <v>0</v>
      </c>
      <c r="BD20" s="69">
        <f t="shared" si="4"/>
        <v>0</v>
      </c>
      <c r="BE20" s="69">
        <f t="shared" si="4"/>
        <v>0</v>
      </c>
      <c r="BF20" s="69">
        <f t="shared" si="4"/>
        <v>0</v>
      </c>
      <c r="BG20" s="69">
        <f t="shared" si="4"/>
        <v>0</v>
      </c>
      <c r="BH20" s="69">
        <f t="shared" si="4"/>
        <v>0</v>
      </c>
      <c r="BI20" s="69">
        <f t="shared" si="4"/>
        <v>0</v>
      </c>
      <c r="BJ20" s="69">
        <f t="shared" si="4"/>
        <v>0</v>
      </c>
      <c r="BK20" s="69">
        <f t="shared" si="4"/>
        <v>0</v>
      </c>
      <c r="BL20" s="69">
        <f t="shared" si="4"/>
        <v>0</v>
      </c>
      <c r="BM20" s="69">
        <f t="shared" si="4"/>
        <v>0</v>
      </c>
      <c r="BN20" s="69">
        <f t="shared" si="4"/>
        <v>0</v>
      </c>
      <c r="BO20" s="69">
        <f t="shared" si="4"/>
        <v>0</v>
      </c>
      <c r="BP20" s="69">
        <f t="shared" si="4"/>
        <v>0</v>
      </c>
      <c r="BQ20" s="69">
        <f t="shared" si="4"/>
        <v>0</v>
      </c>
      <c r="BR20" s="69">
        <f t="shared" si="4"/>
        <v>0</v>
      </c>
      <c r="BS20" s="69">
        <f t="shared" si="4"/>
        <v>0</v>
      </c>
    </row>
    <row r="21" spans="1:71" s="9" customFormat="1" ht="15" customHeight="1">
      <c r="A21" s="191" t="s">
        <v>333</v>
      </c>
      <c r="B21" s="192"/>
      <c r="C21" s="192"/>
      <c r="D21" s="193"/>
      <c r="E21" s="19">
        <f>IF(F21="Y",1,"")</f>
      </c>
      <c r="F21" s="17"/>
      <c r="G21" s="73">
        <v>281</v>
      </c>
      <c r="H21" s="73">
        <v>75</v>
      </c>
      <c r="I21" s="73">
        <v>0</v>
      </c>
      <c r="J21" s="73">
        <v>0</v>
      </c>
      <c r="K21" s="73">
        <v>28</v>
      </c>
      <c r="L21" s="73">
        <v>36</v>
      </c>
      <c r="M21" s="73">
        <v>67</v>
      </c>
      <c r="N21" s="73">
        <v>36</v>
      </c>
      <c r="O21" s="73">
        <v>23</v>
      </c>
      <c r="P21" s="73">
        <v>24</v>
      </c>
      <c r="Q21" s="73">
        <v>50</v>
      </c>
      <c r="R21" s="73">
        <v>17</v>
      </c>
      <c r="S21" s="73">
        <v>0</v>
      </c>
      <c r="T21" s="73">
        <v>10</v>
      </c>
      <c r="U21" s="73">
        <v>11</v>
      </c>
      <c r="V21" s="73">
        <v>20</v>
      </c>
      <c r="W21" s="73">
        <v>10</v>
      </c>
      <c r="X21" s="73">
        <v>4</v>
      </c>
      <c r="Y21" s="73">
        <v>5</v>
      </c>
      <c r="Z21" s="73">
        <v>10</v>
      </c>
      <c r="AA21" s="73">
        <v>5</v>
      </c>
      <c r="AB21" s="69">
        <f aca="true" t="shared" si="5" ref="AB21:AH21">SUM(AB6:AB20)</f>
        <v>0</v>
      </c>
      <c r="AC21" s="69">
        <f t="shared" si="5"/>
        <v>0</v>
      </c>
      <c r="AD21" s="69">
        <f t="shared" si="5"/>
        <v>0</v>
      </c>
      <c r="AE21" s="69">
        <f t="shared" si="5"/>
        <v>0</v>
      </c>
      <c r="AF21" s="69">
        <f t="shared" si="5"/>
        <v>0</v>
      </c>
      <c r="AG21" s="69">
        <f t="shared" si="5"/>
        <v>0</v>
      </c>
      <c r="AH21" s="69">
        <f t="shared" si="5"/>
        <v>0</v>
      </c>
      <c r="AI21" s="68">
        <v>24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33</v>
      </c>
      <c r="AP21" s="68">
        <v>13</v>
      </c>
      <c r="AQ21" s="68">
        <v>39</v>
      </c>
      <c r="AR21" s="197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9"/>
    </row>
    <row r="22" spans="1:71" s="9" customFormat="1" ht="15" customHeight="1">
      <c r="A22" s="191" t="s">
        <v>349</v>
      </c>
      <c r="B22" s="192"/>
      <c r="C22" s="192"/>
      <c r="D22" s="193"/>
      <c r="E22" s="17"/>
      <c r="F22" s="17"/>
      <c r="G22" s="11">
        <f>IF(G20=0,"",G20/G21)</f>
        <v>1</v>
      </c>
      <c r="H22" s="11">
        <f aca="true" t="shared" si="6" ref="H22:BS22">IF(H20=0,"",H20/H21)</f>
        <v>1</v>
      </c>
      <c r="I22" s="11">
        <f t="shared" si="6"/>
      </c>
      <c r="J22" s="11">
        <f t="shared" si="6"/>
      </c>
      <c r="K22" s="11">
        <f t="shared" si="6"/>
        <v>1</v>
      </c>
      <c r="L22" s="11">
        <f t="shared" si="6"/>
        <v>1</v>
      </c>
      <c r="M22" s="11">
        <f t="shared" si="6"/>
        <v>1</v>
      </c>
      <c r="N22" s="11">
        <f t="shared" si="6"/>
        <v>1</v>
      </c>
      <c r="O22" s="11">
        <f t="shared" si="6"/>
        <v>1</v>
      </c>
      <c r="P22" s="11">
        <f t="shared" si="6"/>
        <v>1</v>
      </c>
      <c r="Q22" s="11">
        <f t="shared" si="6"/>
        <v>1</v>
      </c>
      <c r="R22" s="11">
        <f t="shared" si="6"/>
        <v>1</v>
      </c>
      <c r="S22" s="11">
        <f t="shared" si="6"/>
      </c>
      <c r="T22" s="11">
        <f t="shared" si="6"/>
        <v>1</v>
      </c>
      <c r="U22" s="11">
        <f t="shared" si="6"/>
        <v>1</v>
      </c>
      <c r="V22" s="11">
        <f t="shared" si="6"/>
        <v>1</v>
      </c>
      <c r="W22" s="11">
        <f t="shared" si="6"/>
        <v>1</v>
      </c>
      <c r="X22" s="11">
        <f t="shared" si="6"/>
        <v>1</v>
      </c>
      <c r="Y22" s="11">
        <f t="shared" si="6"/>
        <v>1</v>
      </c>
      <c r="Z22" s="11">
        <f t="shared" si="6"/>
        <v>1</v>
      </c>
      <c r="AA22" s="11">
        <f t="shared" si="6"/>
        <v>1</v>
      </c>
      <c r="AB22" s="11">
        <f t="shared" si="6"/>
      </c>
      <c r="AC22" s="11">
        <f t="shared" si="6"/>
      </c>
      <c r="AD22" s="11">
        <f t="shared" si="6"/>
      </c>
      <c r="AE22" s="11">
        <f t="shared" si="6"/>
      </c>
      <c r="AF22" s="11">
        <f t="shared" si="6"/>
      </c>
      <c r="AG22" s="11">
        <f t="shared" si="6"/>
      </c>
      <c r="AH22" s="11">
        <f t="shared" si="6"/>
      </c>
      <c r="AI22" s="11">
        <f t="shared" si="6"/>
        <v>1</v>
      </c>
      <c r="AJ22" s="11">
        <f t="shared" si="6"/>
      </c>
      <c r="AK22" s="11">
        <f t="shared" si="6"/>
      </c>
      <c r="AL22" s="11">
        <f t="shared" si="6"/>
      </c>
      <c r="AM22" s="11">
        <f t="shared" si="6"/>
      </c>
      <c r="AN22" s="11">
        <f t="shared" si="6"/>
      </c>
      <c r="AO22" s="11">
        <f t="shared" si="6"/>
        <v>1</v>
      </c>
      <c r="AP22" s="11">
        <f t="shared" si="6"/>
        <v>1</v>
      </c>
      <c r="AQ22" s="11">
        <f t="shared" si="6"/>
        <v>1</v>
      </c>
      <c r="AR22" s="11">
        <f t="shared" si="6"/>
      </c>
      <c r="AS22" s="11">
        <f t="shared" si="6"/>
      </c>
      <c r="AT22" s="11">
        <f t="shared" si="6"/>
      </c>
      <c r="AU22" s="11">
        <f t="shared" si="6"/>
      </c>
      <c r="AV22" s="11">
        <f t="shared" si="6"/>
      </c>
      <c r="AW22" s="11">
        <f t="shared" si="6"/>
      </c>
      <c r="AX22" s="11">
        <f t="shared" si="6"/>
      </c>
      <c r="AY22" s="11">
        <f t="shared" si="6"/>
      </c>
      <c r="AZ22" s="11">
        <f t="shared" si="6"/>
      </c>
      <c r="BA22" s="11">
        <f t="shared" si="6"/>
      </c>
      <c r="BB22" s="11">
        <f t="shared" si="6"/>
      </c>
      <c r="BC22" s="11">
        <f t="shared" si="6"/>
      </c>
      <c r="BD22" s="11">
        <f t="shared" si="6"/>
      </c>
      <c r="BE22" s="11">
        <f t="shared" si="6"/>
      </c>
      <c r="BF22" s="11">
        <f t="shared" si="6"/>
      </c>
      <c r="BG22" s="11">
        <f t="shared" si="6"/>
      </c>
      <c r="BH22" s="11">
        <f t="shared" si="6"/>
      </c>
      <c r="BI22" s="11">
        <f t="shared" si="6"/>
      </c>
      <c r="BJ22" s="11">
        <f t="shared" si="6"/>
      </c>
      <c r="BK22" s="11">
        <f t="shared" si="6"/>
      </c>
      <c r="BL22" s="11">
        <f t="shared" si="6"/>
      </c>
      <c r="BM22" s="11">
        <f t="shared" si="6"/>
      </c>
      <c r="BN22" s="11">
        <f t="shared" si="6"/>
      </c>
      <c r="BO22" s="11">
        <f t="shared" si="6"/>
      </c>
      <c r="BP22" s="11">
        <f t="shared" si="6"/>
      </c>
      <c r="BQ22" s="11">
        <f t="shared" si="6"/>
      </c>
      <c r="BR22" s="11">
        <f t="shared" si="6"/>
      </c>
      <c r="BS22" s="11">
        <f t="shared" si="6"/>
      </c>
    </row>
    <row r="23" ht="12.75">
      <c r="E23" s="55"/>
    </row>
    <row r="24" spans="4:6" ht="12.75">
      <c r="D24" s="66" t="s">
        <v>330</v>
      </c>
      <c r="E24" s="55"/>
      <c r="F24" s="67">
        <f>(A19-F20)/A19</f>
        <v>1</v>
      </c>
    </row>
    <row r="25" ht="12.75">
      <c r="E25" s="55"/>
    </row>
    <row r="26" ht="12.75">
      <c r="E26" s="55"/>
    </row>
    <row r="27" ht="12.75">
      <c r="E27" s="55"/>
    </row>
    <row r="28" ht="12.75">
      <c r="E28" s="55"/>
    </row>
    <row r="29" ht="12.75">
      <c r="E29" s="55"/>
    </row>
    <row r="30" ht="12.75">
      <c r="E30" s="55"/>
    </row>
    <row r="31" ht="12.75">
      <c r="E31" s="55"/>
    </row>
    <row r="32" ht="12.75">
      <c r="E32" s="55"/>
    </row>
    <row r="33" ht="12.75">
      <c r="E33" s="55"/>
    </row>
    <row r="34" ht="12.75">
      <c r="E34" s="55"/>
    </row>
    <row r="35" ht="12.75">
      <c r="E35" s="55"/>
    </row>
    <row r="36" ht="12.75">
      <c r="E36" s="55"/>
    </row>
    <row r="37" ht="12.75">
      <c r="E37" s="55"/>
    </row>
    <row r="38" ht="12.75">
      <c r="E38" s="55"/>
    </row>
    <row r="39" ht="12.75">
      <c r="E39" s="55"/>
    </row>
    <row r="40" ht="12.75">
      <c r="E40" s="55"/>
    </row>
    <row r="41" ht="12.75">
      <c r="E41" s="55"/>
    </row>
    <row r="42" ht="12.75">
      <c r="E42" s="55"/>
    </row>
    <row r="43" ht="12.75">
      <c r="E43" s="55"/>
    </row>
    <row r="44" ht="12.75">
      <c r="E44" s="55"/>
    </row>
    <row r="45" ht="12.75">
      <c r="E45" s="55"/>
    </row>
    <row r="46" ht="12.75">
      <c r="E46" s="55"/>
    </row>
    <row r="47" ht="12.75">
      <c r="E47" s="55"/>
    </row>
    <row r="48" ht="12.75">
      <c r="E48" s="55"/>
    </row>
    <row r="49" ht="12.75">
      <c r="E49" s="74"/>
    </row>
    <row r="50" ht="12.75">
      <c r="E50" s="55"/>
    </row>
    <row r="51" ht="12.75">
      <c r="E51" s="55"/>
    </row>
    <row r="52" ht="12.75">
      <c r="E52" s="55"/>
    </row>
    <row r="53" ht="12.75">
      <c r="E53" s="55"/>
    </row>
    <row r="54" ht="12.75">
      <c r="E54" s="55"/>
    </row>
    <row r="55" ht="12.75">
      <c r="E55" s="55"/>
    </row>
    <row r="56" ht="12.75">
      <c r="E56" s="55"/>
    </row>
    <row r="57" ht="12.75">
      <c r="E57" s="55"/>
    </row>
    <row r="58" ht="12.75">
      <c r="E58" s="55"/>
    </row>
    <row r="59" ht="12.75">
      <c r="E59" s="55"/>
    </row>
    <row r="60" ht="12.75">
      <c r="E60" s="55"/>
    </row>
    <row r="61" ht="12.75">
      <c r="E61" s="55"/>
    </row>
    <row r="62" ht="12.75">
      <c r="E62" s="55"/>
    </row>
    <row r="63" ht="12.75">
      <c r="E63" s="55"/>
    </row>
    <row r="64" ht="12.75">
      <c r="E64" s="55"/>
    </row>
    <row r="65" ht="12.75">
      <c r="E65" s="55"/>
    </row>
    <row r="66" ht="12.75">
      <c r="E66" s="55"/>
    </row>
    <row r="67" ht="12.75">
      <c r="E67" s="55"/>
    </row>
    <row r="68" ht="12.75">
      <c r="E68" s="55"/>
    </row>
    <row r="69" ht="12.75">
      <c r="E69" s="55"/>
    </row>
    <row r="70" ht="12.75">
      <c r="E70" s="55"/>
    </row>
    <row r="71" ht="12.75">
      <c r="E71" s="55"/>
    </row>
    <row r="72" ht="12.75">
      <c r="E72" s="55"/>
    </row>
    <row r="73" ht="12.75">
      <c r="E73" s="55"/>
    </row>
    <row r="74" ht="12.75">
      <c r="E74" s="55"/>
    </row>
    <row r="75" ht="12.75">
      <c r="E75" s="55"/>
    </row>
    <row r="76" ht="12.75">
      <c r="E76" s="55"/>
    </row>
    <row r="77" ht="12.75">
      <c r="E77" s="55"/>
    </row>
    <row r="78" ht="12.75">
      <c r="E78" s="55"/>
    </row>
  </sheetData>
  <sheetProtection/>
  <mergeCells count="40">
    <mergeCell ref="BB3:BC3"/>
    <mergeCell ref="AZ3:BA3"/>
    <mergeCell ref="AM1:AN3"/>
    <mergeCell ref="I1:I4"/>
    <mergeCell ref="AR21:BS21"/>
    <mergeCell ref="BP2:BS2"/>
    <mergeCell ref="AR3:AS3"/>
    <mergeCell ref="AT3:AU3"/>
    <mergeCell ref="AV3:AW3"/>
    <mergeCell ref="AI1:AJ3"/>
    <mergeCell ref="AR2:AU2"/>
    <mergeCell ref="AK1:AL3"/>
    <mergeCell ref="BR3:BS3"/>
    <mergeCell ref="BD3:BE3"/>
    <mergeCell ref="BF3:BG3"/>
    <mergeCell ref="BH3:BI3"/>
    <mergeCell ref="AZ2:BC2"/>
    <mergeCell ref="BL2:BO2"/>
    <mergeCell ref="BL3:BM3"/>
    <mergeCell ref="AV2:AY2"/>
    <mergeCell ref="BJ3:BK3"/>
    <mergeCell ref="A1:D4"/>
    <mergeCell ref="E1:E4"/>
    <mergeCell ref="F1:F4"/>
    <mergeCell ref="G1:G4"/>
    <mergeCell ref="H1:H4"/>
    <mergeCell ref="BH2:BK2"/>
    <mergeCell ref="AX3:AY3"/>
    <mergeCell ref="AO1:AQ3"/>
    <mergeCell ref="AR1:BS1"/>
    <mergeCell ref="BN3:BO3"/>
    <mergeCell ref="BD2:BG2"/>
    <mergeCell ref="A22:D22"/>
    <mergeCell ref="A21:D21"/>
    <mergeCell ref="A20:D20"/>
    <mergeCell ref="BP3:BQ3"/>
    <mergeCell ref="J1:R3"/>
    <mergeCell ref="S1:AA3"/>
    <mergeCell ref="AB1:AE3"/>
    <mergeCell ref="AF1:AH3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F98"/>
  <sheetViews>
    <sheetView zoomScalePageLayoutView="0" workbookViewId="0" topLeftCell="A1">
      <pane ySplit="3975" topLeftCell="A84" activePane="bottomLeft" state="split"/>
      <selection pane="topLeft" activeCell="G4" sqref="G4"/>
      <selection pane="bottomLeft" activeCell="K89" sqref="K89"/>
    </sheetView>
  </sheetViews>
  <sheetFormatPr defaultColWidth="9.140625" defaultRowHeight="12.75"/>
  <cols>
    <col min="1" max="1" width="4.7109375" style="0" customWidth="1"/>
    <col min="2" max="2" width="32.8515625" style="0" customWidth="1"/>
    <col min="3" max="4" width="10.28125" style="0" customWidth="1"/>
    <col min="5" max="16" width="7.8515625" style="0" customWidth="1"/>
    <col min="17" max="18" width="11.7109375" style="0" customWidth="1"/>
    <col min="19" max="38" width="7.8515625" style="0" customWidth="1"/>
    <col min="39" max="39" width="16.00390625" style="0" customWidth="1"/>
    <col min="40" max="40" width="16.57421875" style="0" customWidth="1"/>
    <col min="41" max="41" width="16.421875" style="0" customWidth="1"/>
    <col min="42" max="44" width="16.57421875" style="0" customWidth="1"/>
    <col min="45" max="47" width="14.421875" style="0" customWidth="1"/>
    <col min="48" max="48" width="16.57421875" style="0" customWidth="1"/>
    <col min="49" max="49" width="16.7109375" style="0" customWidth="1"/>
    <col min="50" max="50" width="16.57421875" style="0" customWidth="1"/>
    <col min="51" max="51" width="16.7109375" style="0" customWidth="1"/>
    <col min="52" max="53" width="14.57421875" style="0" customWidth="1"/>
    <col min="54" max="54" width="16.140625" style="0" customWidth="1"/>
    <col min="55" max="55" width="18.28125" style="0" customWidth="1"/>
    <col min="56" max="56" width="16.7109375" style="0" customWidth="1"/>
    <col min="57" max="57" width="16.57421875" style="0" customWidth="1"/>
    <col min="58" max="61" width="14.421875" style="0" customWidth="1"/>
    <col min="62" max="62" width="15.421875" style="0" customWidth="1"/>
    <col min="63" max="65" width="14.421875" style="0" customWidth="1"/>
    <col min="66" max="66" width="15.421875" style="0" customWidth="1"/>
    <col min="67" max="71" width="16.57421875" style="0" customWidth="1"/>
    <col min="72" max="72" width="15.421875" style="0" customWidth="1"/>
    <col min="73" max="73" width="14.00390625" style="0" customWidth="1"/>
    <col min="74" max="79" width="13.8515625" style="0" customWidth="1"/>
    <col min="80" max="81" width="15.421875" style="0" customWidth="1"/>
    <col min="82" max="82" width="16.57421875" style="0" customWidth="1"/>
    <col min="83" max="83" width="18.8515625" style="0" customWidth="1"/>
    <col min="84" max="84" width="16.57421875" style="0" customWidth="1"/>
    <col min="85" max="85" width="5.140625" style="0" customWidth="1"/>
    <col min="86" max="86" width="0" style="0" hidden="1" customWidth="1"/>
  </cols>
  <sheetData>
    <row r="1" spans="1:38" s="10" customFormat="1" ht="9" customHeight="1">
      <c r="A1" s="176" t="s">
        <v>358</v>
      </c>
      <c r="B1" s="176"/>
      <c r="C1" s="200" t="s">
        <v>332</v>
      </c>
      <c r="D1" s="203" t="s">
        <v>2</v>
      </c>
      <c r="E1" s="163" t="s">
        <v>366</v>
      </c>
      <c r="F1" s="163"/>
      <c r="G1" s="163"/>
      <c r="H1" s="163"/>
      <c r="I1" s="163"/>
      <c r="J1" s="163"/>
      <c r="K1" s="163"/>
      <c r="L1" s="163"/>
      <c r="M1" s="164" t="s">
        <v>303</v>
      </c>
      <c r="N1" s="164"/>
      <c r="O1" s="154" t="s">
        <v>0</v>
      </c>
      <c r="P1" s="154"/>
      <c r="Q1" s="154" t="s">
        <v>279</v>
      </c>
      <c r="R1" s="164" t="s">
        <v>255</v>
      </c>
      <c r="S1" s="163" t="s">
        <v>256</v>
      </c>
      <c r="T1" s="163"/>
      <c r="U1" s="163"/>
      <c r="V1" s="154" t="s">
        <v>258</v>
      </c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</row>
    <row r="2" spans="1:38" s="10" customFormat="1" ht="28.5" customHeight="1">
      <c r="A2" s="176"/>
      <c r="B2" s="176"/>
      <c r="C2" s="201"/>
      <c r="D2" s="203"/>
      <c r="E2" s="163"/>
      <c r="F2" s="163"/>
      <c r="G2" s="163"/>
      <c r="H2" s="163"/>
      <c r="I2" s="163"/>
      <c r="J2" s="163"/>
      <c r="K2" s="163"/>
      <c r="L2" s="163"/>
      <c r="M2" s="164"/>
      <c r="N2" s="164"/>
      <c r="O2" s="154"/>
      <c r="P2" s="154"/>
      <c r="Q2" s="154"/>
      <c r="R2" s="164"/>
      <c r="S2" s="163"/>
      <c r="T2" s="163"/>
      <c r="U2" s="163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</row>
    <row r="3" spans="1:38" s="10" customFormat="1" ht="21.75" customHeight="1">
      <c r="A3" s="176"/>
      <c r="B3" s="176"/>
      <c r="C3" s="201"/>
      <c r="D3" s="203"/>
      <c r="E3" s="163"/>
      <c r="F3" s="163"/>
      <c r="G3" s="163"/>
      <c r="H3" s="163"/>
      <c r="I3" s="163"/>
      <c r="J3" s="163"/>
      <c r="K3" s="163"/>
      <c r="L3" s="163"/>
      <c r="M3" s="164"/>
      <c r="N3" s="164"/>
      <c r="O3" s="154"/>
      <c r="P3" s="154"/>
      <c r="Q3" s="154"/>
      <c r="R3" s="164"/>
      <c r="S3" s="163"/>
      <c r="T3" s="163"/>
      <c r="U3" s="163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</row>
    <row r="4" spans="1:89" s="10" customFormat="1" ht="108.75" customHeight="1">
      <c r="A4" s="176"/>
      <c r="B4" s="176"/>
      <c r="C4" s="202"/>
      <c r="D4" s="203"/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7" t="s">
        <v>11</v>
      </c>
      <c r="N4" s="7" t="s">
        <v>278</v>
      </c>
      <c r="O4" s="7" t="s">
        <v>11</v>
      </c>
      <c r="P4" s="7" t="s">
        <v>278</v>
      </c>
      <c r="Q4" s="7" t="s">
        <v>279</v>
      </c>
      <c r="R4" s="7" t="str">
        <f>+R1</f>
        <v>Confirmations/Professions of Faith</v>
      </c>
      <c r="S4" s="7" t="s">
        <v>280</v>
      </c>
      <c r="T4" s="7" t="s">
        <v>281</v>
      </c>
      <c r="U4" s="7" t="s">
        <v>257</v>
      </c>
      <c r="V4" s="7" t="str">
        <f>+'[2]Sheet1'!AG1</f>
        <v>Parsih Councillors</v>
      </c>
      <c r="W4" s="7" t="str">
        <f>+'[2]Sheet1'!AH1</f>
        <v>Lay pastors</v>
      </c>
      <c r="X4" s="7" t="str">
        <f>+'[2]Sheet1'!AI1</f>
        <v>Pastrol Workers</v>
      </c>
      <c r="Y4" s="7" t="str">
        <f>+'[2]Sheet1'!AJ1</f>
        <v>Lay Preachers</v>
      </c>
      <c r="Z4" s="7" t="str">
        <f>+'[2]Sheet1'!AK1</f>
        <v>Worship leaders</v>
      </c>
      <c r="AA4" s="7" t="str">
        <f>+'[2]Sheet1'!AL1</f>
        <v>Youth Leaders</v>
      </c>
      <c r="AB4" s="7" t="str">
        <f>+'[2]Sheet1'!AM1</f>
        <v>Sunday school teachers</v>
      </c>
      <c r="AC4" s="7" t="str">
        <f>+'[2]Sheet1'!AN1</f>
        <v>LSM Team members</v>
      </c>
      <c r="AD4" s="7" t="str">
        <f>+'[2]Sheet1'!AO1</f>
        <v>Administrative Staff</v>
      </c>
      <c r="AE4" s="7" t="str">
        <f>+'[2]Sheet1'!AP1</f>
        <v>Paid Full time Staff</v>
      </c>
      <c r="AF4" s="7" t="str">
        <f>+'[2]Sheet1'!AQ1</f>
        <v>Paid Partime Staff</v>
      </c>
      <c r="AG4" s="7" t="str">
        <f>+'[2]Sheet1'!AR1</f>
        <v>NoFtpeople</v>
      </c>
      <c r="AH4" s="7" t="str">
        <f>+'[2]Sheet1'!AS1</f>
        <v>No of Paid PT people</v>
      </c>
      <c r="AI4" s="7" t="str">
        <f>+'[2]Sheet1'!AT1</f>
        <v>Paid FT hours</v>
      </c>
      <c r="AJ4" s="7" t="str">
        <f>+'[2]Sheet1'!AU1</f>
        <v>Paid PT hours</v>
      </c>
      <c r="AK4" s="7" t="str">
        <f>+'[2]Sheet1'!AV1</f>
        <v>Weekly Volunteers</v>
      </c>
      <c r="AL4" s="7" t="str">
        <f>+'[2]Sheet1'!AW1</f>
        <v>Weekly Hours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110" s="10" customFormat="1" ht="16.5" customHeight="1">
      <c r="A5" s="130">
        <v>1</v>
      </c>
      <c r="B5" s="131" t="str">
        <f>+'[2]Sheet1'!B2</f>
        <v>Hikurangi Christian Fellowship</v>
      </c>
      <c r="C5" s="131">
        <f>+'[2]Sheet1'!C2</f>
      </c>
      <c r="D5" s="132">
        <f>SUM(E5:L5)</f>
        <v>5</v>
      </c>
      <c r="E5" s="136">
        <v>0</v>
      </c>
      <c r="F5" s="136">
        <v>0</v>
      </c>
      <c r="G5" s="136">
        <v>1</v>
      </c>
      <c r="H5" s="136">
        <v>3</v>
      </c>
      <c r="I5" s="136">
        <v>0</v>
      </c>
      <c r="J5" s="136">
        <v>0</v>
      </c>
      <c r="K5" s="136">
        <v>0</v>
      </c>
      <c r="L5" s="136">
        <v>1</v>
      </c>
      <c r="M5" s="136">
        <f>+'[2]Sheet1'!$Z2</f>
        <v>2</v>
      </c>
      <c r="N5" s="136">
        <f>+'[2]Sheet1'!$AA2</f>
        <v>10</v>
      </c>
      <c r="O5" s="136">
        <v>0</v>
      </c>
      <c r="P5" s="136">
        <v>0</v>
      </c>
      <c r="Q5" s="136">
        <v>0</v>
      </c>
      <c r="R5" s="136">
        <v>0</v>
      </c>
      <c r="S5" s="136">
        <v>0</v>
      </c>
      <c r="T5" s="136">
        <v>0</v>
      </c>
      <c r="U5" s="136">
        <v>0</v>
      </c>
      <c r="V5" s="131">
        <v>5</v>
      </c>
      <c r="W5" s="131">
        <v>0</v>
      </c>
      <c r="X5" s="131">
        <v>0</v>
      </c>
      <c r="Y5" s="131">
        <v>0</v>
      </c>
      <c r="Z5" s="131">
        <v>2</v>
      </c>
      <c r="AA5" s="131">
        <v>0</v>
      </c>
      <c r="AB5" s="131">
        <v>0</v>
      </c>
      <c r="AC5" s="131">
        <v>0</v>
      </c>
      <c r="AD5" s="131">
        <v>0</v>
      </c>
      <c r="AE5" s="131">
        <v>0</v>
      </c>
      <c r="AF5" s="131">
        <v>0</v>
      </c>
      <c r="AG5" s="131">
        <v>0</v>
      </c>
      <c r="AH5" s="131">
        <v>0</v>
      </c>
      <c r="AI5" s="131">
        <v>0</v>
      </c>
      <c r="AJ5" s="131">
        <v>0</v>
      </c>
      <c r="AK5" s="131">
        <v>5</v>
      </c>
      <c r="AL5" s="131">
        <v>31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</row>
    <row r="6" spans="1:38" ht="12.75">
      <c r="A6" s="130">
        <v>2</v>
      </c>
      <c r="B6" s="131" t="str">
        <f>+'[2]Sheet1'!B3</f>
        <v>Kaeo Kerikeri Union Parish</v>
      </c>
      <c r="C6" s="131" t="str">
        <f>+'[2]Sheet1'!C3</f>
        <v>Methodist</v>
      </c>
      <c r="D6" s="132">
        <f aca="true" t="shared" si="0" ref="D6:D69">SUM(E6:L6)</f>
        <v>72</v>
      </c>
      <c r="E6" s="136">
        <v>0</v>
      </c>
      <c r="F6" s="136">
        <v>1</v>
      </c>
      <c r="G6" s="136">
        <v>6</v>
      </c>
      <c r="H6" s="136">
        <v>39</v>
      </c>
      <c r="I6" s="136">
        <v>0</v>
      </c>
      <c r="J6" s="136">
        <v>1</v>
      </c>
      <c r="K6" s="136">
        <v>5</v>
      </c>
      <c r="L6" s="136">
        <v>20</v>
      </c>
      <c r="M6" s="136">
        <f>+'[2]Sheet1'!$Z3</f>
        <v>2</v>
      </c>
      <c r="N6" s="136">
        <f>+'[2]Sheet1'!$AA3</f>
        <v>47</v>
      </c>
      <c r="O6" s="136">
        <v>0</v>
      </c>
      <c r="P6" s="136">
        <v>0</v>
      </c>
      <c r="Q6" s="136">
        <v>0</v>
      </c>
      <c r="R6" s="136">
        <v>0</v>
      </c>
      <c r="S6" s="136">
        <v>2</v>
      </c>
      <c r="T6" s="136">
        <v>0</v>
      </c>
      <c r="U6" s="136">
        <v>20</v>
      </c>
      <c r="V6" s="131">
        <v>12</v>
      </c>
      <c r="W6" s="131">
        <v>0</v>
      </c>
      <c r="X6" s="131">
        <v>1</v>
      </c>
      <c r="Y6" s="131">
        <v>1</v>
      </c>
      <c r="Z6" s="131">
        <v>1</v>
      </c>
      <c r="AA6" s="131">
        <v>0</v>
      </c>
      <c r="AB6" s="131">
        <v>2</v>
      </c>
      <c r="AC6" s="131">
        <v>0</v>
      </c>
      <c r="AD6" s="131">
        <v>1</v>
      </c>
      <c r="AE6" s="131">
        <v>1</v>
      </c>
      <c r="AF6" s="131">
        <v>5</v>
      </c>
      <c r="AG6" s="131">
        <v>1</v>
      </c>
      <c r="AH6" s="131">
        <v>1</v>
      </c>
      <c r="AI6" s="131">
        <v>60</v>
      </c>
      <c r="AJ6" s="131">
        <v>5</v>
      </c>
      <c r="AK6" s="131">
        <v>15</v>
      </c>
      <c r="AL6" s="131">
        <v>40</v>
      </c>
    </row>
    <row r="7" spans="1:38" ht="12.75">
      <c r="A7" s="130">
        <v>3</v>
      </c>
      <c r="B7" s="131" t="str">
        <f>+'[2]Sheet1'!B4</f>
        <v>Kaikohe Union</v>
      </c>
      <c r="C7" s="131">
        <f>+'[2]Sheet1'!C4</f>
      </c>
      <c r="D7" s="132">
        <f t="shared" si="0"/>
        <v>46</v>
      </c>
      <c r="E7" s="136">
        <v>9</v>
      </c>
      <c r="F7" s="136">
        <v>0</v>
      </c>
      <c r="G7" s="136">
        <v>7</v>
      </c>
      <c r="H7" s="136">
        <v>14</v>
      </c>
      <c r="I7" s="136">
        <v>5</v>
      </c>
      <c r="J7" s="136">
        <v>1</v>
      </c>
      <c r="K7" s="136">
        <v>5</v>
      </c>
      <c r="L7" s="136">
        <v>5</v>
      </c>
      <c r="M7" s="136">
        <f>+'[2]Sheet1'!$Z4</f>
        <v>8</v>
      </c>
      <c r="N7" s="136">
        <f>+'[2]Sheet1'!$AA4</f>
        <v>36</v>
      </c>
      <c r="O7" s="136">
        <v>0</v>
      </c>
      <c r="P7" s="136">
        <v>0</v>
      </c>
      <c r="Q7" s="136">
        <v>0</v>
      </c>
      <c r="R7" s="136">
        <v>0</v>
      </c>
      <c r="S7" s="136">
        <v>15</v>
      </c>
      <c r="T7" s="136">
        <v>8</v>
      </c>
      <c r="U7" s="136">
        <v>8</v>
      </c>
      <c r="V7" s="131">
        <v>9</v>
      </c>
      <c r="W7" s="131">
        <v>3</v>
      </c>
      <c r="X7" s="131">
        <v>6</v>
      </c>
      <c r="Y7" s="131">
        <v>3</v>
      </c>
      <c r="Z7" s="131">
        <v>2</v>
      </c>
      <c r="AA7" s="131">
        <v>0</v>
      </c>
      <c r="AB7" s="131">
        <v>3</v>
      </c>
      <c r="AC7" s="131">
        <v>5</v>
      </c>
      <c r="AD7" s="131">
        <v>4</v>
      </c>
      <c r="AE7" s="131">
        <v>0</v>
      </c>
      <c r="AF7" s="131">
        <v>0</v>
      </c>
      <c r="AG7" s="131">
        <v>0</v>
      </c>
      <c r="AH7" s="131">
        <v>0</v>
      </c>
      <c r="AI7" s="131">
        <v>0</v>
      </c>
      <c r="AJ7" s="131">
        <v>0</v>
      </c>
      <c r="AK7" s="131">
        <v>20</v>
      </c>
      <c r="AL7" s="131">
        <v>45</v>
      </c>
    </row>
    <row r="8" spans="1:38" ht="12.75">
      <c r="A8" s="130">
        <v>4</v>
      </c>
      <c r="B8" s="131" t="str">
        <f>+'[2]Sheet1'!B5</f>
        <v>Kaitaia Union Parish</v>
      </c>
      <c r="C8" s="131">
        <f>+'[2]Sheet1'!C5</f>
      </c>
      <c r="D8" s="132">
        <f t="shared" si="0"/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f>+'[2]Sheet1'!$Z5</f>
        <v>0</v>
      </c>
      <c r="N8" s="136">
        <f>+'[2]Sheet1'!$AA5</f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1">
        <v>0</v>
      </c>
      <c r="W8" s="131">
        <v>0</v>
      </c>
      <c r="X8" s="131">
        <v>0</v>
      </c>
      <c r="Y8" s="131">
        <v>0</v>
      </c>
      <c r="Z8" s="131">
        <v>0</v>
      </c>
      <c r="AA8" s="131">
        <v>0</v>
      </c>
      <c r="AB8" s="131">
        <v>0</v>
      </c>
      <c r="AC8" s="131">
        <v>0</v>
      </c>
      <c r="AD8" s="131">
        <v>0</v>
      </c>
      <c r="AE8" s="131">
        <v>0</v>
      </c>
      <c r="AF8" s="131">
        <v>0</v>
      </c>
      <c r="AG8" s="131">
        <v>0</v>
      </c>
      <c r="AH8" s="131">
        <v>0</v>
      </c>
      <c r="AI8" s="131">
        <v>0</v>
      </c>
      <c r="AJ8" s="131">
        <v>0</v>
      </c>
      <c r="AK8" s="131">
        <v>0</v>
      </c>
      <c r="AL8" s="131">
        <v>0</v>
      </c>
    </row>
    <row r="9" spans="1:38" ht="12.75">
      <c r="A9" s="130">
        <v>5</v>
      </c>
      <c r="B9" s="131" t="str">
        <f>+'[2]Sheet1'!B6</f>
        <v>Bay of Islands Uniting Parish</v>
      </c>
      <c r="C9" s="131" t="str">
        <f>+'[2]Sheet1'!C6</f>
        <v>Presbyterian</v>
      </c>
      <c r="D9" s="132">
        <f t="shared" si="0"/>
        <v>26</v>
      </c>
      <c r="E9" s="136">
        <v>0</v>
      </c>
      <c r="F9" s="136">
        <v>1</v>
      </c>
      <c r="G9" s="136">
        <v>0</v>
      </c>
      <c r="H9" s="136">
        <v>18</v>
      </c>
      <c r="I9" s="136">
        <v>0</v>
      </c>
      <c r="J9" s="136">
        <v>0</v>
      </c>
      <c r="K9" s="136">
        <v>0</v>
      </c>
      <c r="L9" s="136">
        <v>7</v>
      </c>
      <c r="M9" s="136">
        <f>+'[2]Sheet1'!$Z6</f>
        <v>3</v>
      </c>
      <c r="N9" s="136">
        <f>+'[2]Sheet1'!$AA6</f>
        <v>18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1">
        <v>5</v>
      </c>
      <c r="W9" s="131">
        <v>0</v>
      </c>
      <c r="X9" s="131">
        <v>1</v>
      </c>
      <c r="Y9" s="131">
        <v>4</v>
      </c>
      <c r="Z9" s="131">
        <v>4</v>
      </c>
      <c r="AA9" s="131">
        <v>0</v>
      </c>
      <c r="AB9" s="131">
        <v>0</v>
      </c>
      <c r="AC9" s="131">
        <v>5</v>
      </c>
      <c r="AD9" s="131">
        <v>0</v>
      </c>
      <c r="AE9" s="131">
        <v>0</v>
      </c>
      <c r="AF9" s="131">
        <v>2</v>
      </c>
      <c r="AG9" s="131">
        <v>0</v>
      </c>
      <c r="AH9" s="131">
        <v>1</v>
      </c>
      <c r="AI9" s="131">
        <v>0</v>
      </c>
      <c r="AJ9" s="131">
        <v>2</v>
      </c>
      <c r="AK9" s="131">
        <v>11</v>
      </c>
      <c r="AL9" s="131">
        <v>20</v>
      </c>
    </row>
    <row r="10" spans="1:38" ht="12.75">
      <c r="A10" s="130">
        <v>6</v>
      </c>
      <c r="B10" s="131" t="str">
        <f>+'[2]Sheet1'!B7</f>
        <v>Ruawai Cooperating Parish</v>
      </c>
      <c r="C10" s="131" t="str">
        <f>+'[2]Sheet1'!C7</f>
        <v>Presbyterian</v>
      </c>
      <c r="D10" s="132">
        <f t="shared" si="0"/>
        <v>79</v>
      </c>
      <c r="E10" s="136">
        <v>25</v>
      </c>
      <c r="F10" s="136">
        <v>10</v>
      </c>
      <c r="G10" s="136">
        <v>8</v>
      </c>
      <c r="H10" s="136">
        <v>10</v>
      </c>
      <c r="I10" s="136">
        <v>15</v>
      </c>
      <c r="J10" s="136">
        <v>7</v>
      </c>
      <c r="K10" s="136">
        <v>3</v>
      </c>
      <c r="L10" s="136">
        <v>1</v>
      </c>
      <c r="M10" s="136">
        <f>+'[2]Sheet1'!$Z7</f>
        <v>23</v>
      </c>
      <c r="N10" s="136">
        <f>+'[2]Sheet1'!$AA7</f>
        <v>27</v>
      </c>
      <c r="O10" s="136">
        <v>0</v>
      </c>
      <c r="P10" s="136">
        <v>4</v>
      </c>
      <c r="Q10" s="136">
        <v>0</v>
      </c>
      <c r="R10" s="136">
        <v>3</v>
      </c>
      <c r="S10" s="136">
        <v>16</v>
      </c>
      <c r="T10" s="136">
        <v>11</v>
      </c>
      <c r="U10" s="136">
        <v>0</v>
      </c>
      <c r="V10" s="131">
        <v>6</v>
      </c>
      <c r="W10" s="131">
        <v>0</v>
      </c>
      <c r="X10" s="131">
        <v>11</v>
      </c>
      <c r="Y10" s="131">
        <v>3</v>
      </c>
      <c r="Z10" s="131">
        <v>2</v>
      </c>
      <c r="AA10" s="131">
        <v>1</v>
      </c>
      <c r="AB10" s="131">
        <v>5</v>
      </c>
      <c r="AC10" s="131">
        <v>0</v>
      </c>
      <c r="AD10" s="131">
        <v>0</v>
      </c>
      <c r="AE10" s="131">
        <v>0</v>
      </c>
      <c r="AF10" s="131">
        <v>0</v>
      </c>
      <c r="AG10" s="131">
        <v>0</v>
      </c>
      <c r="AH10" s="131">
        <v>0</v>
      </c>
      <c r="AI10" s="131">
        <v>0</v>
      </c>
      <c r="AJ10" s="131">
        <v>0</v>
      </c>
      <c r="AK10" s="131">
        <v>31</v>
      </c>
      <c r="AL10" s="131">
        <v>121</v>
      </c>
    </row>
    <row r="11" spans="1:38" ht="12.75">
      <c r="A11" s="130">
        <v>7</v>
      </c>
      <c r="B11" s="131" t="str">
        <f>+'[2]Sheet1'!B8</f>
        <v>Wellsford Cooperating Parish</v>
      </c>
      <c r="C11" s="131">
        <f>+'[2]Sheet1'!C8</f>
      </c>
      <c r="D11" s="132">
        <f t="shared" si="0"/>
        <v>25</v>
      </c>
      <c r="E11" s="136">
        <v>0</v>
      </c>
      <c r="F11" s="136">
        <v>0</v>
      </c>
      <c r="G11" s="136">
        <v>6</v>
      </c>
      <c r="H11" s="136">
        <v>10</v>
      </c>
      <c r="I11" s="136">
        <v>0</v>
      </c>
      <c r="J11" s="136">
        <v>0</v>
      </c>
      <c r="K11" s="136">
        <v>4</v>
      </c>
      <c r="L11" s="136">
        <v>5</v>
      </c>
      <c r="M11" s="136">
        <f>+'[2]Sheet1'!$Z8</f>
        <v>1</v>
      </c>
      <c r="N11" s="136">
        <f>+'[2]Sheet1'!$AA8</f>
        <v>18</v>
      </c>
      <c r="O11" s="136">
        <v>0</v>
      </c>
      <c r="P11" s="136">
        <v>0</v>
      </c>
      <c r="Q11" s="136">
        <v>0</v>
      </c>
      <c r="R11" s="136">
        <v>0</v>
      </c>
      <c r="S11" s="136">
        <v>1</v>
      </c>
      <c r="T11" s="136">
        <v>18</v>
      </c>
      <c r="U11" s="136">
        <v>19</v>
      </c>
      <c r="V11" s="131">
        <v>4</v>
      </c>
      <c r="W11" s="131">
        <v>0</v>
      </c>
      <c r="X11" s="131">
        <v>4</v>
      </c>
      <c r="Y11" s="131">
        <v>4</v>
      </c>
      <c r="Z11" s="131">
        <v>0</v>
      </c>
      <c r="AA11" s="131">
        <v>0</v>
      </c>
      <c r="AB11" s="131">
        <v>0</v>
      </c>
      <c r="AC11" s="131">
        <v>0</v>
      </c>
      <c r="AD11" s="131">
        <v>3</v>
      </c>
      <c r="AE11" s="131">
        <v>0</v>
      </c>
      <c r="AF11" s="131">
        <v>10</v>
      </c>
      <c r="AG11" s="131">
        <v>0</v>
      </c>
      <c r="AH11" s="131">
        <v>1</v>
      </c>
      <c r="AI11" s="131">
        <v>0</v>
      </c>
      <c r="AJ11" s="131">
        <v>10</v>
      </c>
      <c r="AK11" s="131">
        <v>12</v>
      </c>
      <c r="AL11" s="131">
        <v>40</v>
      </c>
    </row>
    <row r="12" spans="1:86" s="137" customFormat="1" ht="12.75">
      <c r="A12" s="130">
        <v>8</v>
      </c>
      <c r="B12" s="131" t="str">
        <f>+'[2]Sheet1'!B9</f>
        <v>Kaurihohore/Kamo Co-operating Parish</v>
      </c>
      <c r="C12" s="131" t="str">
        <f>+'[2]Sheet1'!C9</f>
        <v>Presbyterian</v>
      </c>
      <c r="D12" s="132">
        <f t="shared" si="0"/>
        <v>55</v>
      </c>
      <c r="E12" s="136">
        <v>2</v>
      </c>
      <c r="F12" s="136">
        <v>1</v>
      </c>
      <c r="G12" s="136">
        <v>3</v>
      </c>
      <c r="H12" s="136">
        <v>29</v>
      </c>
      <c r="I12" s="136">
        <v>2</v>
      </c>
      <c r="J12" s="136">
        <v>1</v>
      </c>
      <c r="K12" s="136">
        <v>0</v>
      </c>
      <c r="L12" s="136">
        <v>17</v>
      </c>
      <c r="M12" s="136">
        <f>+'[2]Sheet1'!$Z9</f>
        <v>3</v>
      </c>
      <c r="N12" s="136">
        <f>+'[2]Sheet1'!$AA9</f>
        <v>43</v>
      </c>
      <c r="O12" s="136">
        <v>0</v>
      </c>
      <c r="P12" s="136">
        <v>0</v>
      </c>
      <c r="Q12" s="136">
        <v>0</v>
      </c>
      <c r="R12" s="136">
        <v>5</v>
      </c>
      <c r="S12" s="136">
        <v>49</v>
      </c>
      <c r="T12" s="136">
        <v>13</v>
      </c>
      <c r="U12" s="136">
        <v>0</v>
      </c>
      <c r="V12" s="131">
        <v>10</v>
      </c>
      <c r="W12" s="131">
        <v>0</v>
      </c>
      <c r="X12" s="131">
        <v>5</v>
      </c>
      <c r="Y12" s="131">
        <v>5</v>
      </c>
      <c r="Z12" s="131">
        <v>0</v>
      </c>
      <c r="AA12" s="131">
        <v>10</v>
      </c>
      <c r="AB12" s="131">
        <v>0</v>
      </c>
      <c r="AC12" s="131">
        <v>0</v>
      </c>
      <c r="AD12" s="131">
        <v>1</v>
      </c>
      <c r="AE12" s="131">
        <v>0</v>
      </c>
      <c r="AF12" s="131">
        <v>30</v>
      </c>
      <c r="AG12" s="131">
        <v>0</v>
      </c>
      <c r="AH12" s="131">
        <v>1</v>
      </c>
      <c r="AI12" s="131">
        <v>0</v>
      </c>
      <c r="AJ12" s="131">
        <v>30</v>
      </c>
      <c r="AK12" s="131">
        <v>18</v>
      </c>
      <c r="AL12" s="131">
        <v>75</v>
      </c>
      <c r="CH12" s="138" t="s">
        <v>367</v>
      </c>
    </row>
    <row r="13" spans="1:86" ht="16.5" customHeight="1">
      <c r="A13" s="130">
        <v>9</v>
      </c>
      <c r="B13" s="131" t="str">
        <f>+'[2]Sheet1'!B10</f>
        <v>St John's Golden Church</v>
      </c>
      <c r="C13" s="131">
        <f>+'[2]Sheet1'!C10</f>
      </c>
      <c r="D13" s="132">
        <f t="shared" si="0"/>
        <v>148</v>
      </c>
      <c r="E13" s="136">
        <v>8</v>
      </c>
      <c r="F13" s="136">
        <v>12</v>
      </c>
      <c r="G13" s="136">
        <v>33</v>
      </c>
      <c r="H13" s="136">
        <v>49</v>
      </c>
      <c r="I13" s="136">
        <v>5</v>
      </c>
      <c r="J13" s="136">
        <v>9</v>
      </c>
      <c r="K13" s="136">
        <v>10</v>
      </c>
      <c r="L13" s="136">
        <v>22</v>
      </c>
      <c r="M13" s="136">
        <f>+'[2]Sheet1'!$Z10</f>
        <v>5</v>
      </c>
      <c r="N13" s="136">
        <f>+'[2]Sheet1'!$AA10</f>
        <v>62</v>
      </c>
      <c r="O13" s="136">
        <v>1</v>
      </c>
      <c r="P13" s="136">
        <v>0</v>
      </c>
      <c r="Q13" s="136">
        <v>1</v>
      </c>
      <c r="R13" s="136">
        <v>1</v>
      </c>
      <c r="S13" s="136">
        <v>5</v>
      </c>
      <c r="T13" s="136">
        <v>33</v>
      </c>
      <c r="U13" s="136">
        <v>0</v>
      </c>
      <c r="V13" s="131">
        <v>12</v>
      </c>
      <c r="W13" s="131">
        <v>0</v>
      </c>
      <c r="X13" s="131">
        <v>13</v>
      </c>
      <c r="Y13" s="131">
        <v>1</v>
      </c>
      <c r="Z13" s="131">
        <v>3</v>
      </c>
      <c r="AA13" s="131">
        <v>0</v>
      </c>
      <c r="AB13" s="131">
        <v>3</v>
      </c>
      <c r="AC13" s="131">
        <v>0</v>
      </c>
      <c r="AD13" s="131">
        <v>1</v>
      </c>
      <c r="AE13" s="131">
        <v>1</v>
      </c>
      <c r="AF13" s="131">
        <v>19</v>
      </c>
      <c r="AG13" s="131">
        <v>1</v>
      </c>
      <c r="AH13" s="131">
        <v>2</v>
      </c>
      <c r="AI13" s="131">
        <v>40</v>
      </c>
      <c r="AJ13" s="131">
        <v>19</v>
      </c>
      <c r="AK13" s="131">
        <v>17</v>
      </c>
      <c r="AL13" s="131">
        <v>72</v>
      </c>
      <c r="CH13" s="139" t="s">
        <v>368</v>
      </c>
    </row>
    <row r="14" spans="1:86" ht="16.5" customHeight="1">
      <c r="A14" s="130">
        <v>10</v>
      </c>
      <c r="B14" s="131" t="str">
        <f>+'[2]Sheet1'!B11</f>
        <v>Tutukaka Coast</v>
      </c>
      <c r="C14" s="131" t="str">
        <f>+'[2]Sheet1'!C11</f>
        <v>Methodist</v>
      </c>
      <c r="D14" s="132">
        <f t="shared" si="0"/>
        <v>29</v>
      </c>
      <c r="E14" s="136">
        <v>0</v>
      </c>
      <c r="F14" s="136">
        <v>0</v>
      </c>
      <c r="G14" s="136">
        <v>7</v>
      </c>
      <c r="H14" s="136">
        <v>15</v>
      </c>
      <c r="I14" s="136">
        <v>0</v>
      </c>
      <c r="J14" s="136">
        <v>2</v>
      </c>
      <c r="K14" s="136">
        <v>1</v>
      </c>
      <c r="L14" s="136">
        <v>4</v>
      </c>
      <c r="M14" s="136">
        <f>+'[2]Sheet1'!$Z11</f>
        <v>2</v>
      </c>
      <c r="N14" s="136">
        <f>+'[2]Sheet1'!$AA11</f>
        <v>18</v>
      </c>
      <c r="O14" s="136">
        <v>2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7</v>
      </c>
      <c r="V14" s="131">
        <v>0</v>
      </c>
      <c r="W14" s="131">
        <v>0</v>
      </c>
      <c r="X14" s="131">
        <v>1</v>
      </c>
      <c r="Y14" s="131">
        <v>2</v>
      </c>
      <c r="Z14" s="131">
        <v>5</v>
      </c>
      <c r="AA14" s="131">
        <v>0</v>
      </c>
      <c r="AB14" s="131">
        <v>0</v>
      </c>
      <c r="AC14" s="131">
        <v>4</v>
      </c>
      <c r="AD14" s="131">
        <v>1</v>
      </c>
      <c r="AE14" s="131">
        <v>0</v>
      </c>
      <c r="AF14" s="131">
        <v>1</v>
      </c>
      <c r="AG14" s="131">
        <v>0</v>
      </c>
      <c r="AH14" s="131">
        <v>1</v>
      </c>
      <c r="AI14" s="131">
        <v>0</v>
      </c>
      <c r="AJ14" s="131">
        <v>1</v>
      </c>
      <c r="AK14" s="131">
        <v>4</v>
      </c>
      <c r="AL14" s="131">
        <v>10</v>
      </c>
      <c r="CH14" s="139" t="s">
        <v>368</v>
      </c>
    </row>
    <row r="15" spans="1:86" ht="16.5" customHeight="1">
      <c r="A15" s="130">
        <v>11</v>
      </c>
      <c r="B15" s="131" t="str">
        <f>+'[2]Sheet1'!B12</f>
        <v>Avondale Union Parish</v>
      </c>
      <c r="C15" s="131">
        <f>+'[2]Sheet1'!C12</f>
      </c>
      <c r="D15" s="132">
        <f t="shared" si="0"/>
        <v>188</v>
      </c>
      <c r="E15" s="136">
        <v>45</v>
      </c>
      <c r="F15" s="136">
        <v>25</v>
      </c>
      <c r="G15" s="136">
        <v>34</v>
      </c>
      <c r="H15" s="136">
        <v>10</v>
      </c>
      <c r="I15" s="136">
        <v>38</v>
      </c>
      <c r="J15" s="136">
        <v>15</v>
      </c>
      <c r="K15" s="136">
        <v>19</v>
      </c>
      <c r="L15" s="136">
        <v>2</v>
      </c>
      <c r="M15" s="136">
        <f>+'[2]Sheet1'!$Z12</f>
        <v>44</v>
      </c>
      <c r="N15" s="136">
        <f>+'[2]Sheet1'!$AA12</f>
        <v>134</v>
      </c>
      <c r="O15" s="136">
        <v>4</v>
      </c>
      <c r="P15" s="136">
        <v>0</v>
      </c>
      <c r="Q15" s="136">
        <v>0</v>
      </c>
      <c r="R15" s="136">
        <v>12</v>
      </c>
      <c r="S15" s="136">
        <v>32</v>
      </c>
      <c r="T15" s="136">
        <v>26</v>
      </c>
      <c r="U15" s="136">
        <v>0</v>
      </c>
      <c r="V15" s="131">
        <v>30</v>
      </c>
      <c r="W15" s="131">
        <v>1</v>
      </c>
      <c r="X15" s="131">
        <v>2</v>
      </c>
      <c r="Y15" s="131">
        <v>12</v>
      </c>
      <c r="Z15" s="131">
        <v>4</v>
      </c>
      <c r="AA15" s="131">
        <v>1</v>
      </c>
      <c r="AB15" s="131">
        <v>13</v>
      </c>
      <c r="AC15" s="131">
        <v>0</v>
      </c>
      <c r="AD15" s="131">
        <v>0</v>
      </c>
      <c r="AE15" s="131">
        <v>0</v>
      </c>
      <c r="AF15" s="131">
        <v>16</v>
      </c>
      <c r="AG15" s="131">
        <v>0</v>
      </c>
      <c r="AH15" s="131">
        <v>1</v>
      </c>
      <c r="AI15" s="131">
        <v>0</v>
      </c>
      <c r="AJ15" s="131">
        <v>16</v>
      </c>
      <c r="AK15" s="131">
        <v>90</v>
      </c>
      <c r="AL15" s="131">
        <v>50</v>
      </c>
      <c r="CH15" s="139" t="s">
        <v>368</v>
      </c>
    </row>
    <row r="16" spans="1:86" ht="16.5" customHeight="1">
      <c r="A16" s="130">
        <v>12</v>
      </c>
      <c r="B16" s="131" t="str">
        <f>+'[2]Sheet1'!B13</f>
        <v>Te Atatu Union Church</v>
      </c>
      <c r="C16" s="131">
        <f>+'[2]Sheet1'!C13</f>
      </c>
      <c r="D16" s="132">
        <f t="shared" si="0"/>
        <v>60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60</v>
      </c>
      <c r="M16" s="136">
        <f>+'[2]Sheet1'!$Z13</f>
        <v>9</v>
      </c>
      <c r="N16" s="136">
        <f>+'[2]Sheet1'!$AA13</f>
        <v>82</v>
      </c>
      <c r="O16" s="136">
        <v>1</v>
      </c>
      <c r="P16" s="136">
        <v>0</v>
      </c>
      <c r="Q16" s="136">
        <v>0</v>
      </c>
      <c r="R16" s="136">
        <v>0</v>
      </c>
      <c r="S16" s="136">
        <v>10</v>
      </c>
      <c r="T16" s="136">
        <v>6</v>
      </c>
      <c r="U16" s="136">
        <v>10</v>
      </c>
      <c r="V16" s="131">
        <v>13</v>
      </c>
      <c r="W16" s="131">
        <v>0</v>
      </c>
      <c r="X16" s="131">
        <v>6</v>
      </c>
      <c r="Y16" s="131">
        <v>3</v>
      </c>
      <c r="Z16" s="131">
        <v>3</v>
      </c>
      <c r="AA16" s="131">
        <v>3</v>
      </c>
      <c r="AB16" s="131">
        <v>2</v>
      </c>
      <c r="AC16" s="131">
        <v>0</v>
      </c>
      <c r="AD16" s="131">
        <v>1</v>
      </c>
      <c r="AE16" s="131">
        <v>1</v>
      </c>
      <c r="AF16" s="131">
        <v>0</v>
      </c>
      <c r="AG16" s="131">
        <v>1</v>
      </c>
      <c r="AH16" s="131">
        <v>0</v>
      </c>
      <c r="AI16" s="131">
        <v>50</v>
      </c>
      <c r="AJ16" s="131">
        <v>0</v>
      </c>
      <c r="AK16" s="131">
        <v>12</v>
      </c>
      <c r="AL16" s="131">
        <v>60</v>
      </c>
      <c r="CH16" s="139" t="s">
        <v>368</v>
      </c>
    </row>
    <row r="17" spans="1:86" ht="16.5" customHeight="1">
      <c r="A17" s="130">
        <v>13</v>
      </c>
      <c r="B17" s="131" t="str">
        <f>+'[2]Sheet1'!B14</f>
        <v>Te Atatu Union Church</v>
      </c>
      <c r="C17" s="131" t="str">
        <f>+'[2]Sheet1'!C14</f>
        <v>presbyterian</v>
      </c>
      <c r="D17" s="132">
        <f t="shared" si="0"/>
        <v>60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60</v>
      </c>
      <c r="M17" s="136">
        <f>+'[2]Sheet1'!$Z14</f>
        <v>9</v>
      </c>
      <c r="N17" s="136">
        <f>+'[2]Sheet1'!$AA14</f>
        <v>82</v>
      </c>
      <c r="O17" s="136">
        <v>1</v>
      </c>
      <c r="P17" s="136">
        <v>0</v>
      </c>
      <c r="Q17" s="136">
        <v>0</v>
      </c>
      <c r="R17" s="136">
        <v>0</v>
      </c>
      <c r="S17" s="136">
        <v>10</v>
      </c>
      <c r="T17" s="136">
        <v>6</v>
      </c>
      <c r="U17" s="136">
        <v>10</v>
      </c>
      <c r="V17" s="131">
        <v>13</v>
      </c>
      <c r="W17" s="131">
        <v>0</v>
      </c>
      <c r="X17" s="131">
        <v>6</v>
      </c>
      <c r="Y17" s="131">
        <v>3</v>
      </c>
      <c r="Z17" s="131">
        <v>3</v>
      </c>
      <c r="AA17" s="131">
        <v>3</v>
      </c>
      <c r="AB17" s="131">
        <v>2</v>
      </c>
      <c r="AC17" s="131">
        <v>0</v>
      </c>
      <c r="AD17" s="131">
        <v>1</v>
      </c>
      <c r="AE17" s="131">
        <v>1</v>
      </c>
      <c r="AF17" s="131">
        <v>0</v>
      </c>
      <c r="AG17" s="131">
        <v>1</v>
      </c>
      <c r="AH17" s="131">
        <v>0</v>
      </c>
      <c r="AI17" s="131">
        <v>50</v>
      </c>
      <c r="AJ17" s="131">
        <v>0</v>
      </c>
      <c r="AK17" s="131">
        <v>12</v>
      </c>
      <c r="AL17" s="131">
        <v>60</v>
      </c>
      <c r="CH17" s="139" t="s">
        <v>368</v>
      </c>
    </row>
    <row r="18" spans="1:86" ht="16.5" customHeight="1">
      <c r="A18" s="130">
        <v>14</v>
      </c>
      <c r="B18" s="131" t="str">
        <f>+'[2]Sheet1'!B15</f>
        <v>Te Atatu Union Parish</v>
      </c>
      <c r="C18" s="131" t="str">
        <f>+'[2]Sheet1'!C15</f>
        <v>Presbyterian</v>
      </c>
      <c r="D18" s="132">
        <f t="shared" si="0"/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f>+'[2]Sheet1'!$Z15</f>
        <v>0</v>
      </c>
      <c r="N18" s="136">
        <f>+'[2]Sheet1'!$AA15</f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1">
        <v>0</v>
      </c>
      <c r="AF18" s="131">
        <v>0</v>
      </c>
      <c r="AG18" s="131">
        <v>0</v>
      </c>
      <c r="AH18" s="131">
        <v>0</v>
      </c>
      <c r="AI18" s="131">
        <v>0</v>
      </c>
      <c r="AJ18" s="131">
        <v>0</v>
      </c>
      <c r="AK18" s="131">
        <v>0</v>
      </c>
      <c r="AL18" s="131">
        <v>0</v>
      </c>
      <c r="CH18" s="139" t="s">
        <v>368</v>
      </c>
    </row>
    <row r="19" spans="1:86" ht="16.5" customHeight="1">
      <c r="A19" s="130">
        <v>15</v>
      </c>
      <c r="B19" s="131" t="str">
        <f>+'[2]Sheet1'!B16</f>
        <v>St Austell's Uniting Congregation New Lynn</v>
      </c>
      <c r="C19" s="131">
        <f>+'[2]Sheet1'!C16</f>
      </c>
      <c r="D19" s="132">
        <f t="shared" si="0"/>
        <v>61</v>
      </c>
      <c r="E19" s="136">
        <v>5</v>
      </c>
      <c r="F19" s="136">
        <v>13</v>
      </c>
      <c r="G19" s="136">
        <v>6</v>
      </c>
      <c r="H19" s="136">
        <v>8</v>
      </c>
      <c r="I19" s="136">
        <v>9</v>
      </c>
      <c r="J19" s="136">
        <v>14</v>
      </c>
      <c r="K19" s="136">
        <v>3</v>
      </c>
      <c r="L19" s="136">
        <v>3</v>
      </c>
      <c r="M19" s="136">
        <f>+'[2]Sheet1'!$Z16</f>
        <v>9</v>
      </c>
      <c r="N19" s="136">
        <f>+'[2]Sheet1'!$AA16</f>
        <v>58</v>
      </c>
      <c r="O19" s="136">
        <v>1</v>
      </c>
      <c r="P19" s="136">
        <v>0</v>
      </c>
      <c r="Q19" s="136">
        <v>0</v>
      </c>
      <c r="R19" s="136">
        <v>8</v>
      </c>
      <c r="S19" s="136">
        <v>12</v>
      </c>
      <c r="T19" s="136">
        <v>41</v>
      </c>
      <c r="U19" s="136">
        <v>46</v>
      </c>
      <c r="V19" s="131">
        <v>10</v>
      </c>
      <c r="W19" s="131">
        <v>0</v>
      </c>
      <c r="X19" s="131">
        <v>0</v>
      </c>
      <c r="Y19" s="131">
        <v>0</v>
      </c>
      <c r="Z19" s="131">
        <v>6</v>
      </c>
      <c r="AA19" s="131">
        <v>3</v>
      </c>
      <c r="AB19" s="131">
        <v>8</v>
      </c>
      <c r="AC19" s="131">
        <v>0</v>
      </c>
      <c r="AD19" s="131">
        <v>3</v>
      </c>
      <c r="AE19" s="131">
        <v>0</v>
      </c>
      <c r="AF19" s="131">
        <v>37</v>
      </c>
      <c r="AG19" s="131">
        <v>0</v>
      </c>
      <c r="AH19" s="131">
        <v>1</v>
      </c>
      <c r="AI19" s="131">
        <v>0</v>
      </c>
      <c r="AJ19" s="131">
        <v>37</v>
      </c>
      <c r="AK19" s="131">
        <v>73</v>
      </c>
      <c r="AL19" s="131">
        <v>70</v>
      </c>
      <c r="CH19" s="139" t="s">
        <v>368</v>
      </c>
    </row>
    <row r="20" spans="1:86" ht="16.5" customHeight="1">
      <c r="A20" s="130">
        <v>16</v>
      </c>
      <c r="B20" s="131" t="str">
        <f>+'[2]Sheet1'!B17</f>
        <v>Onehunga Co-operating Parish</v>
      </c>
      <c r="C20" s="131" t="str">
        <f>+'[2]Sheet1'!C17</f>
        <v>Presbyterian</v>
      </c>
      <c r="D20" s="132">
        <f t="shared" si="0"/>
        <v>282</v>
      </c>
      <c r="E20" s="136">
        <v>65</v>
      </c>
      <c r="F20" s="136">
        <v>22</v>
      </c>
      <c r="G20" s="136">
        <v>32</v>
      </c>
      <c r="H20" s="136">
        <v>24</v>
      </c>
      <c r="I20" s="136">
        <v>55</v>
      </c>
      <c r="J20" s="136">
        <v>21</v>
      </c>
      <c r="K20" s="136">
        <v>33</v>
      </c>
      <c r="L20" s="136">
        <v>30</v>
      </c>
      <c r="M20" s="136">
        <f>+'[2]Sheet1'!$Z17</f>
        <v>79</v>
      </c>
      <c r="N20" s="136">
        <f>+'[2]Sheet1'!$AA17</f>
        <v>204</v>
      </c>
      <c r="O20" s="136">
        <v>6</v>
      </c>
      <c r="P20" s="136">
        <v>0</v>
      </c>
      <c r="Q20" s="136">
        <v>0</v>
      </c>
      <c r="R20" s="136">
        <v>5</v>
      </c>
      <c r="S20" s="136">
        <v>140</v>
      </c>
      <c r="T20" s="136">
        <v>77</v>
      </c>
      <c r="U20" s="136">
        <v>168</v>
      </c>
      <c r="V20" s="131">
        <v>21</v>
      </c>
      <c r="W20" s="131">
        <v>5</v>
      </c>
      <c r="X20" s="131">
        <v>64</v>
      </c>
      <c r="Y20" s="131">
        <v>24</v>
      </c>
      <c r="Z20" s="131">
        <v>26</v>
      </c>
      <c r="AA20" s="131">
        <v>9</v>
      </c>
      <c r="AB20" s="131">
        <v>16</v>
      </c>
      <c r="AC20" s="131">
        <v>5</v>
      </c>
      <c r="AD20" s="131">
        <v>1</v>
      </c>
      <c r="AE20" s="131">
        <v>1</v>
      </c>
      <c r="AF20" s="131">
        <v>0</v>
      </c>
      <c r="AG20" s="131">
        <v>1</v>
      </c>
      <c r="AH20" s="131">
        <v>1</v>
      </c>
      <c r="AI20" s="131">
        <v>60</v>
      </c>
      <c r="AJ20" s="131">
        <v>0</v>
      </c>
      <c r="AK20" s="131">
        <v>0</v>
      </c>
      <c r="AL20" s="131">
        <v>0</v>
      </c>
      <c r="CH20" s="139" t="s">
        <v>368</v>
      </c>
    </row>
    <row r="21" spans="1:86" ht="16.5" customHeight="1">
      <c r="A21" s="130">
        <v>17</v>
      </c>
      <c r="B21" s="131" t="str">
        <f>+'[2]Sheet1'!B18</f>
        <v>Tuakau Methodist Presbyterian Parish</v>
      </c>
      <c r="C21" s="131" t="str">
        <f>+'[2]Sheet1'!C18</f>
        <v>Presbyterian</v>
      </c>
      <c r="D21" s="132">
        <f t="shared" si="0"/>
        <v>44</v>
      </c>
      <c r="E21" s="136">
        <v>0</v>
      </c>
      <c r="F21" s="136">
        <v>4</v>
      </c>
      <c r="G21" s="136">
        <v>8</v>
      </c>
      <c r="H21" s="136">
        <v>14</v>
      </c>
      <c r="I21" s="136">
        <v>0</v>
      </c>
      <c r="J21" s="136">
        <v>5</v>
      </c>
      <c r="K21" s="136">
        <v>6</v>
      </c>
      <c r="L21" s="136">
        <v>7</v>
      </c>
      <c r="M21" s="136">
        <f>+'[2]Sheet1'!$Z18</f>
        <v>10</v>
      </c>
      <c r="N21" s="136">
        <f>+'[2]Sheet1'!$AA18</f>
        <v>46</v>
      </c>
      <c r="O21" s="136">
        <v>2</v>
      </c>
      <c r="P21" s="136">
        <v>0</v>
      </c>
      <c r="Q21" s="136">
        <v>0</v>
      </c>
      <c r="R21" s="136">
        <v>0</v>
      </c>
      <c r="S21" s="136">
        <v>10</v>
      </c>
      <c r="T21" s="136">
        <v>0</v>
      </c>
      <c r="U21" s="136">
        <v>10</v>
      </c>
      <c r="V21" s="131">
        <v>9</v>
      </c>
      <c r="W21" s="131">
        <v>2</v>
      </c>
      <c r="X21" s="131">
        <v>0</v>
      </c>
      <c r="Y21" s="131">
        <v>2</v>
      </c>
      <c r="Z21" s="131">
        <v>1</v>
      </c>
      <c r="AA21" s="131">
        <v>0</v>
      </c>
      <c r="AB21" s="131">
        <v>2</v>
      </c>
      <c r="AC21" s="131">
        <v>0</v>
      </c>
      <c r="AD21" s="131">
        <v>0</v>
      </c>
      <c r="AE21" s="131">
        <v>0</v>
      </c>
      <c r="AF21" s="131">
        <v>29</v>
      </c>
      <c r="AG21" s="131">
        <v>0</v>
      </c>
      <c r="AH21" s="131">
        <v>3</v>
      </c>
      <c r="AI21" s="131">
        <v>0</v>
      </c>
      <c r="AJ21" s="131">
        <v>29</v>
      </c>
      <c r="AK21" s="131">
        <v>14</v>
      </c>
      <c r="AL21" s="131">
        <v>56</v>
      </c>
      <c r="CH21" s="139" t="s">
        <v>368</v>
      </c>
    </row>
    <row r="22" spans="1:86" ht="16.5" customHeight="1">
      <c r="A22" s="130">
        <v>18</v>
      </c>
      <c r="B22" s="131" t="str">
        <f>+'[2]Sheet1'!B19</f>
        <v>Bucklands Beach Cooperating Parish</v>
      </c>
      <c r="C22" s="131">
        <f>+'[2]Sheet1'!C19</f>
      </c>
      <c r="D22" s="132">
        <f t="shared" si="0"/>
        <v>135</v>
      </c>
      <c r="E22" s="136">
        <v>17</v>
      </c>
      <c r="F22" s="136">
        <v>15</v>
      </c>
      <c r="G22" s="136">
        <v>16</v>
      </c>
      <c r="H22" s="136">
        <v>21</v>
      </c>
      <c r="I22" s="136">
        <v>19</v>
      </c>
      <c r="J22" s="136">
        <v>12</v>
      </c>
      <c r="K22" s="136">
        <v>17</v>
      </c>
      <c r="L22" s="136">
        <v>18</v>
      </c>
      <c r="M22" s="136">
        <f>+'[2]Sheet1'!$Z19</f>
        <v>15</v>
      </c>
      <c r="N22" s="136">
        <f>+'[2]Sheet1'!$AA19</f>
        <v>102</v>
      </c>
      <c r="O22" s="136">
        <v>0</v>
      </c>
      <c r="P22" s="136">
        <v>7</v>
      </c>
      <c r="Q22" s="136">
        <v>0</v>
      </c>
      <c r="R22" s="136">
        <v>0</v>
      </c>
      <c r="S22" s="136">
        <v>132</v>
      </c>
      <c r="T22" s="136">
        <v>1</v>
      </c>
      <c r="U22" s="136">
        <v>5</v>
      </c>
      <c r="V22" s="131">
        <v>13</v>
      </c>
      <c r="W22" s="131">
        <v>0</v>
      </c>
      <c r="X22" s="131">
        <v>0</v>
      </c>
      <c r="Y22" s="131">
        <v>0</v>
      </c>
      <c r="Z22" s="131">
        <v>1</v>
      </c>
      <c r="AA22" s="131">
        <v>5</v>
      </c>
      <c r="AB22" s="131">
        <v>3</v>
      </c>
      <c r="AC22" s="131">
        <v>0</v>
      </c>
      <c r="AD22" s="131">
        <v>1</v>
      </c>
      <c r="AE22" s="131">
        <v>1</v>
      </c>
      <c r="AF22" s="131">
        <v>22</v>
      </c>
      <c r="AG22" s="131">
        <v>1</v>
      </c>
      <c r="AH22" s="131">
        <v>2</v>
      </c>
      <c r="AI22" s="131">
        <v>40</v>
      </c>
      <c r="AJ22" s="131">
        <v>22</v>
      </c>
      <c r="AK22" s="131">
        <v>35</v>
      </c>
      <c r="AL22" s="131">
        <v>60</v>
      </c>
      <c r="CH22" s="139" t="s">
        <v>368</v>
      </c>
    </row>
    <row r="23" spans="1:86" ht="16.5" customHeight="1">
      <c r="A23" s="130">
        <v>19</v>
      </c>
      <c r="B23" s="131" t="str">
        <f>+'[2]Sheet1'!B20</f>
        <v>Waiuku and Districts Combined Churches</v>
      </c>
      <c r="C23" s="131" t="str">
        <f>+'[2]Sheet1'!C20</f>
        <v>Methodist</v>
      </c>
      <c r="D23" s="132">
        <f t="shared" si="0"/>
        <v>203</v>
      </c>
      <c r="E23" s="136">
        <v>10</v>
      </c>
      <c r="F23" s="136">
        <v>11</v>
      </c>
      <c r="G23" s="136">
        <v>24</v>
      </c>
      <c r="H23" s="136">
        <v>53</v>
      </c>
      <c r="I23" s="136">
        <v>18</v>
      </c>
      <c r="J23" s="136">
        <v>7</v>
      </c>
      <c r="K23" s="136">
        <v>18</v>
      </c>
      <c r="L23" s="136">
        <v>62</v>
      </c>
      <c r="M23" s="136">
        <f>+'[2]Sheet1'!$Z20</f>
        <v>14</v>
      </c>
      <c r="N23" s="136">
        <f>+'[2]Sheet1'!$AA20</f>
        <v>145</v>
      </c>
      <c r="O23" s="136">
        <v>1</v>
      </c>
      <c r="P23" s="136">
        <v>4</v>
      </c>
      <c r="Q23" s="136">
        <v>0</v>
      </c>
      <c r="R23" s="136">
        <v>1</v>
      </c>
      <c r="S23" s="136">
        <v>19</v>
      </c>
      <c r="T23" s="136">
        <v>12</v>
      </c>
      <c r="U23" s="136">
        <v>26</v>
      </c>
      <c r="V23" s="131">
        <v>9</v>
      </c>
      <c r="W23" s="131">
        <v>0</v>
      </c>
      <c r="X23" s="131">
        <v>28</v>
      </c>
      <c r="Y23" s="131">
        <v>3</v>
      </c>
      <c r="Z23" s="131">
        <v>3</v>
      </c>
      <c r="AA23" s="131">
        <v>2</v>
      </c>
      <c r="AB23" s="131">
        <v>4</v>
      </c>
      <c r="AC23" s="131">
        <v>0</v>
      </c>
      <c r="AD23" s="131">
        <v>1</v>
      </c>
      <c r="AE23" s="131">
        <v>3</v>
      </c>
      <c r="AF23" s="131">
        <v>3</v>
      </c>
      <c r="AG23" s="131">
        <v>3</v>
      </c>
      <c r="AH23" s="131">
        <v>1</v>
      </c>
      <c r="AI23" s="131">
        <v>131</v>
      </c>
      <c r="AJ23" s="131">
        <v>3</v>
      </c>
      <c r="AK23" s="131">
        <v>167</v>
      </c>
      <c r="AL23" s="131">
        <v>160</v>
      </c>
      <c r="CH23" s="139" t="s">
        <v>368</v>
      </c>
    </row>
    <row r="24" spans="1:86" ht="16.5" customHeight="1">
      <c r="A24" s="130">
        <v>20</v>
      </c>
      <c r="B24" s="131" t="str">
        <f>+'[2]Sheet1'!B21</f>
        <v>Union Parish of Cambridge</v>
      </c>
      <c r="C24" s="131">
        <f>+'[2]Sheet1'!C21</f>
      </c>
      <c r="D24" s="132">
        <f t="shared" si="0"/>
        <v>162</v>
      </c>
      <c r="E24" s="136">
        <v>1</v>
      </c>
      <c r="F24" s="136">
        <v>4</v>
      </c>
      <c r="G24" s="136">
        <v>28</v>
      </c>
      <c r="H24" s="136">
        <v>80</v>
      </c>
      <c r="I24" s="136">
        <v>0</v>
      </c>
      <c r="J24" s="136">
        <v>1</v>
      </c>
      <c r="K24" s="136">
        <v>7</v>
      </c>
      <c r="L24" s="136">
        <v>41</v>
      </c>
      <c r="M24" s="136">
        <f>+'[2]Sheet1'!$Z21</f>
        <v>3</v>
      </c>
      <c r="N24" s="136">
        <f>+'[2]Sheet1'!$AA21</f>
        <v>71</v>
      </c>
      <c r="O24" s="136">
        <v>1</v>
      </c>
      <c r="P24" s="136">
        <v>0</v>
      </c>
      <c r="Q24" s="136">
        <v>0</v>
      </c>
      <c r="R24" s="136">
        <v>0</v>
      </c>
      <c r="S24" s="136">
        <v>3</v>
      </c>
      <c r="T24" s="136">
        <v>0</v>
      </c>
      <c r="U24" s="136">
        <v>30</v>
      </c>
      <c r="V24" s="131">
        <v>5</v>
      </c>
      <c r="W24" s="131">
        <v>1</v>
      </c>
      <c r="X24" s="131">
        <v>22</v>
      </c>
      <c r="Y24" s="131">
        <v>0</v>
      </c>
      <c r="Z24" s="131">
        <v>2</v>
      </c>
      <c r="AA24" s="131">
        <v>0</v>
      </c>
      <c r="AB24" s="131">
        <v>2</v>
      </c>
      <c r="AC24" s="131">
        <v>0</v>
      </c>
      <c r="AD24" s="131">
        <v>1</v>
      </c>
      <c r="AE24" s="131">
        <v>1</v>
      </c>
      <c r="AF24" s="131">
        <v>30</v>
      </c>
      <c r="AG24" s="131">
        <v>1</v>
      </c>
      <c r="AH24" s="131">
        <v>2</v>
      </c>
      <c r="AI24" s="131">
        <v>50</v>
      </c>
      <c r="AJ24" s="131">
        <v>30</v>
      </c>
      <c r="AK24" s="131">
        <v>17</v>
      </c>
      <c r="AL24" s="131">
        <v>30</v>
      </c>
      <c r="CH24" s="139" t="s">
        <v>368</v>
      </c>
    </row>
    <row r="25" spans="1:86" ht="16.5" customHeight="1">
      <c r="A25" s="130">
        <v>21</v>
      </c>
      <c r="B25" s="131" t="str">
        <f>+'[2]Sheet1'!B22</f>
        <v>Ngaruawahia Union Parish</v>
      </c>
      <c r="C25" s="131">
        <f>+'[2]Sheet1'!C22</f>
      </c>
      <c r="D25" s="132">
        <f t="shared" si="0"/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f>+'[2]Sheet1'!$Z22</f>
        <v>0</v>
      </c>
      <c r="N25" s="136">
        <f>+'[2]Sheet1'!$AA22</f>
        <v>0</v>
      </c>
      <c r="O25" s="136">
        <v>0</v>
      </c>
      <c r="P25" s="136">
        <v>0</v>
      </c>
      <c r="Q25" s="136">
        <v>0</v>
      </c>
      <c r="R25" s="136">
        <v>0</v>
      </c>
      <c r="S25" s="136">
        <v>0</v>
      </c>
      <c r="T25" s="136">
        <v>0</v>
      </c>
      <c r="U25" s="136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0</v>
      </c>
      <c r="AC25" s="131">
        <v>0</v>
      </c>
      <c r="AD25" s="131">
        <v>0</v>
      </c>
      <c r="AE25" s="131">
        <v>0</v>
      </c>
      <c r="AF25" s="131">
        <v>0</v>
      </c>
      <c r="AG25" s="131">
        <v>0</v>
      </c>
      <c r="AH25" s="131">
        <v>0</v>
      </c>
      <c r="AI25" s="131">
        <v>0</v>
      </c>
      <c r="AJ25" s="131">
        <v>0</v>
      </c>
      <c r="AK25" s="131">
        <v>0</v>
      </c>
      <c r="AL25" s="131">
        <v>0</v>
      </c>
      <c r="CH25" s="139" t="s">
        <v>368</v>
      </c>
    </row>
    <row r="26" spans="1:86" ht="16.5" customHeight="1">
      <c r="A26" s="130">
        <v>22</v>
      </c>
      <c r="B26" s="131" t="str">
        <f>+'[2]Sheet1'!B23</f>
        <v>Raglan Union Church</v>
      </c>
      <c r="C26" s="131" t="str">
        <f>+'[2]Sheet1'!C23</f>
        <v>CUNZ</v>
      </c>
      <c r="D26" s="132">
        <f t="shared" si="0"/>
        <v>23</v>
      </c>
      <c r="E26" s="136">
        <v>0</v>
      </c>
      <c r="F26" s="136">
        <v>1</v>
      </c>
      <c r="G26" s="136">
        <v>4</v>
      </c>
      <c r="H26" s="136">
        <v>10</v>
      </c>
      <c r="I26" s="136">
        <v>0</v>
      </c>
      <c r="J26" s="136">
        <v>1</v>
      </c>
      <c r="K26" s="136">
        <v>1</v>
      </c>
      <c r="L26" s="136">
        <v>6</v>
      </c>
      <c r="M26" s="136">
        <f>+'[2]Sheet1'!$Z23</f>
        <v>5</v>
      </c>
      <c r="N26" s="136">
        <f>+'[2]Sheet1'!$AA23</f>
        <v>22</v>
      </c>
      <c r="O26" s="136">
        <v>0</v>
      </c>
      <c r="P26" s="136">
        <v>0</v>
      </c>
      <c r="Q26" s="136">
        <v>0</v>
      </c>
      <c r="R26" s="136">
        <v>5</v>
      </c>
      <c r="S26" s="136">
        <v>0</v>
      </c>
      <c r="T26" s="136">
        <v>0</v>
      </c>
      <c r="U26" s="136">
        <v>5</v>
      </c>
      <c r="V26" s="131">
        <v>4</v>
      </c>
      <c r="W26" s="131">
        <v>1</v>
      </c>
      <c r="X26" s="131">
        <v>0</v>
      </c>
      <c r="Y26" s="131">
        <v>4</v>
      </c>
      <c r="Z26" s="131">
        <v>0</v>
      </c>
      <c r="AA26" s="131">
        <v>0</v>
      </c>
      <c r="AB26" s="131">
        <v>1</v>
      </c>
      <c r="AC26" s="131">
        <v>4</v>
      </c>
      <c r="AD26" s="131">
        <v>0</v>
      </c>
      <c r="AE26" s="131">
        <v>0</v>
      </c>
      <c r="AF26" s="131">
        <v>0</v>
      </c>
      <c r="AG26" s="131">
        <v>0</v>
      </c>
      <c r="AH26" s="131">
        <v>0</v>
      </c>
      <c r="AI26" s="131">
        <v>0</v>
      </c>
      <c r="AJ26" s="131">
        <v>0</v>
      </c>
      <c r="AK26" s="131">
        <v>23</v>
      </c>
      <c r="AL26" s="131">
        <v>85</v>
      </c>
      <c r="CH26" s="139" t="s">
        <v>368</v>
      </c>
    </row>
    <row r="27" spans="1:86" ht="16.5" customHeight="1">
      <c r="A27" s="130">
        <v>23</v>
      </c>
      <c r="B27" s="131" t="str">
        <f>+'[2]Sheet1'!B24</f>
        <v>Thames Union Parish</v>
      </c>
      <c r="C27" s="131" t="str">
        <f>+'[2]Sheet1'!C24</f>
        <v>Presbyterian</v>
      </c>
      <c r="D27" s="132">
        <f t="shared" si="0"/>
        <v>97</v>
      </c>
      <c r="E27" s="136">
        <v>1</v>
      </c>
      <c r="F27" s="136">
        <v>1</v>
      </c>
      <c r="G27" s="136">
        <v>9</v>
      </c>
      <c r="H27" s="136">
        <v>53</v>
      </c>
      <c r="I27" s="136">
        <v>1</v>
      </c>
      <c r="J27" s="136">
        <v>2</v>
      </c>
      <c r="K27" s="136">
        <v>8</v>
      </c>
      <c r="L27" s="136">
        <v>22</v>
      </c>
      <c r="M27" s="136">
        <f>+'[2]Sheet1'!$Z24</f>
        <v>1</v>
      </c>
      <c r="N27" s="136">
        <f>+'[2]Sheet1'!$AA24</f>
        <v>58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21</v>
      </c>
      <c r="V27" s="131">
        <v>9</v>
      </c>
      <c r="W27" s="131">
        <v>0</v>
      </c>
      <c r="X27" s="131">
        <v>4</v>
      </c>
      <c r="Y27" s="131">
        <v>5</v>
      </c>
      <c r="Z27" s="131">
        <v>4</v>
      </c>
      <c r="AA27" s="131">
        <v>0</v>
      </c>
      <c r="AB27" s="131">
        <v>0</v>
      </c>
      <c r="AC27" s="131">
        <v>0</v>
      </c>
      <c r="AD27" s="131">
        <v>1</v>
      </c>
      <c r="AE27" s="131">
        <v>0</v>
      </c>
      <c r="AF27" s="131">
        <v>33</v>
      </c>
      <c r="AG27" s="131">
        <v>0</v>
      </c>
      <c r="AH27" s="131">
        <v>2</v>
      </c>
      <c r="AI27" s="131">
        <v>0</v>
      </c>
      <c r="AJ27" s="131">
        <v>33</v>
      </c>
      <c r="AK27" s="131">
        <v>34</v>
      </c>
      <c r="AL27" s="131">
        <v>39</v>
      </c>
      <c r="CH27" s="139" t="s">
        <v>368</v>
      </c>
    </row>
    <row r="28" spans="1:86" ht="16.5" customHeight="1">
      <c r="A28" s="130">
        <v>24</v>
      </c>
      <c r="B28" s="131" t="str">
        <f>+'[2]Sheet1'!B25</f>
        <v>Huntly Co-operating Parish</v>
      </c>
      <c r="C28" s="131">
        <f>+'[2]Sheet1'!C25</f>
      </c>
      <c r="D28" s="132">
        <f t="shared" si="0"/>
        <v>80</v>
      </c>
      <c r="E28" s="136">
        <v>1</v>
      </c>
      <c r="F28" s="136">
        <v>9</v>
      </c>
      <c r="G28" s="136">
        <v>12</v>
      </c>
      <c r="H28" s="136">
        <v>23</v>
      </c>
      <c r="I28" s="136">
        <v>1</v>
      </c>
      <c r="J28" s="136">
        <v>8</v>
      </c>
      <c r="K28" s="136">
        <v>12</v>
      </c>
      <c r="L28" s="136">
        <v>14</v>
      </c>
      <c r="M28" s="136">
        <f>+'[2]Sheet1'!$Z25</f>
        <v>25</v>
      </c>
      <c r="N28" s="136">
        <f>+'[2]Sheet1'!$AA25</f>
        <v>92</v>
      </c>
      <c r="O28" s="136">
        <v>0</v>
      </c>
      <c r="P28" s="136">
        <v>1</v>
      </c>
      <c r="Q28" s="136">
        <v>0</v>
      </c>
      <c r="R28" s="136">
        <v>0</v>
      </c>
      <c r="S28" s="136">
        <v>15</v>
      </c>
      <c r="T28" s="136">
        <v>45</v>
      </c>
      <c r="U28" s="136">
        <v>35</v>
      </c>
      <c r="V28" s="131">
        <v>8</v>
      </c>
      <c r="W28" s="131">
        <v>0</v>
      </c>
      <c r="X28" s="131">
        <v>2</v>
      </c>
      <c r="Y28" s="131">
        <v>7</v>
      </c>
      <c r="Z28" s="131">
        <v>4</v>
      </c>
      <c r="AA28" s="131">
        <v>15</v>
      </c>
      <c r="AB28" s="131">
        <v>3</v>
      </c>
      <c r="AC28" s="131">
        <v>0</v>
      </c>
      <c r="AD28" s="131">
        <v>1</v>
      </c>
      <c r="AE28" s="131">
        <v>1</v>
      </c>
      <c r="AF28" s="131">
        <v>8</v>
      </c>
      <c r="AG28" s="131">
        <v>1</v>
      </c>
      <c r="AH28" s="131">
        <v>2</v>
      </c>
      <c r="AI28" s="131">
        <v>50</v>
      </c>
      <c r="AJ28" s="131">
        <v>8</v>
      </c>
      <c r="AK28" s="131">
        <v>20</v>
      </c>
      <c r="AL28" s="131">
        <v>60</v>
      </c>
      <c r="CH28" s="139" t="s">
        <v>368</v>
      </c>
    </row>
    <row r="29" spans="1:86" ht="16.5" customHeight="1">
      <c r="A29" s="130">
        <v>25</v>
      </c>
      <c r="B29" s="131" t="str">
        <f>+'[2]Sheet1'!B26</f>
        <v>Chartwell Co-operating Parish</v>
      </c>
      <c r="C29" s="131">
        <f>+'[2]Sheet1'!C26</f>
      </c>
      <c r="D29" s="132">
        <f t="shared" si="0"/>
        <v>430</v>
      </c>
      <c r="E29" s="136">
        <v>50</v>
      </c>
      <c r="F29" s="136">
        <v>20</v>
      </c>
      <c r="G29" s="136">
        <v>40</v>
      </c>
      <c r="H29" s="136">
        <v>155</v>
      </c>
      <c r="I29" s="136">
        <v>40</v>
      </c>
      <c r="J29" s="136">
        <v>15</v>
      </c>
      <c r="K29" s="136">
        <v>30</v>
      </c>
      <c r="L29" s="136">
        <v>80</v>
      </c>
      <c r="M29" s="136">
        <f>+'[2]Sheet1'!$Z26</f>
        <v>17</v>
      </c>
      <c r="N29" s="136">
        <f>+'[2]Sheet1'!$AA26</f>
        <v>270</v>
      </c>
      <c r="O29" s="136">
        <v>7</v>
      </c>
      <c r="P29" s="136">
        <v>0</v>
      </c>
      <c r="Q29" s="136">
        <v>0</v>
      </c>
      <c r="R29" s="136">
        <v>0</v>
      </c>
      <c r="S29" s="136">
        <v>18</v>
      </c>
      <c r="T29" s="136">
        <v>12</v>
      </c>
      <c r="U29" s="136">
        <v>0</v>
      </c>
      <c r="V29" s="131">
        <v>10</v>
      </c>
      <c r="W29" s="131">
        <v>0</v>
      </c>
      <c r="X29" s="131">
        <v>60</v>
      </c>
      <c r="Y29" s="131">
        <v>1</v>
      </c>
      <c r="Z29" s="131">
        <v>6</v>
      </c>
      <c r="AA29" s="131">
        <v>4</v>
      </c>
      <c r="AB29" s="131">
        <v>7</v>
      </c>
      <c r="AC29" s="131">
        <v>0</v>
      </c>
      <c r="AD29" s="131">
        <v>2</v>
      </c>
      <c r="AE29" s="131">
        <v>1</v>
      </c>
      <c r="AF29" s="131">
        <v>54</v>
      </c>
      <c r="AG29" s="131">
        <v>1</v>
      </c>
      <c r="AH29" s="131">
        <v>4</v>
      </c>
      <c r="AI29" s="131">
        <v>55</v>
      </c>
      <c r="AJ29" s="131">
        <v>54</v>
      </c>
      <c r="AK29" s="131">
        <v>35</v>
      </c>
      <c r="AL29" s="131">
        <v>90</v>
      </c>
      <c r="CH29" s="139" t="s">
        <v>368</v>
      </c>
    </row>
    <row r="30" spans="1:86" ht="16.5" customHeight="1">
      <c r="A30" s="130">
        <v>26</v>
      </c>
      <c r="B30" s="131" t="str">
        <f>+'[2]Sheet1'!B27</f>
        <v>St Francis Church - Hillcrest</v>
      </c>
      <c r="C30" s="131">
        <f>+'[2]Sheet1'!C27</f>
      </c>
      <c r="D30" s="132">
        <f t="shared" si="0"/>
        <v>326</v>
      </c>
      <c r="E30" s="136">
        <v>34</v>
      </c>
      <c r="F30" s="136">
        <v>23</v>
      </c>
      <c r="G30" s="136">
        <v>49</v>
      </c>
      <c r="H30" s="136">
        <v>97</v>
      </c>
      <c r="I30" s="136">
        <v>28</v>
      </c>
      <c r="J30" s="136">
        <v>16</v>
      </c>
      <c r="K30" s="136">
        <v>32</v>
      </c>
      <c r="L30" s="136">
        <v>47</v>
      </c>
      <c r="M30" s="136">
        <f>+'[2]Sheet1'!$Z27</f>
        <v>18</v>
      </c>
      <c r="N30" s="136">
        <f>+'[2]Sheet1'!$AA27</f>
        <v>114</v>
      </c>
      <c r="O30" s="136">
        <v>3</v>
      </c>
      <c r="P30" s="136">
        <v>0</v>
      </c>
      <c r="Q30" s="136">
        <v>0</v>
      </c>
      <c r="R30" s="136">
        <v>0</v>
      </c>
      <c r="S30" s="136">
        <v>15</v>
      </c>
      <c r="T30" s="136">
        <v>0</v>
      </c>
      <c r="U30" s="136">
        <v>18</v>
      </c>
      <c r="V30" s="131">
        <v>12</v>
      </c>
      <c r="W30" s="131">
        <v>0</v>
      </c>
      <c r="X30" s="131">
        <v>4</v>
      </c>
      <c r="Y30" s="131">
        <v>1</v>
      </c>
      <c r="Z30" s="131">
        <v>3</v>
      </c>
      <c r="AA30" s="131">
        <v>0</v>
      </c>
      <c r="AB30" s="131">
        <v>6</v>
      </c>
      <c r="AC30" s="131">
        <v>0</v>
      </c>
      <c r="AD30" s="131">
        <v>2</v>
      </c>
      <c r="AE30" s="131">
        <v>1</v>
      </c>
      <c r="AF30" s="131">
        <v>42</v>
      </c>
      <c r="AG30" s="131">
        <v>1</v>
      </c>
      <c r="AH30" s="131">
        <v>2</v>
      </c>
      <c r="AI30" s="131">
        <v>48</v>
      </c>
      <c r="AJ30" s="131">
        <v>42</v>
      </c>
      <c r="AK30" s="131">
        <v>68</v>
      </c>
      <c r="AL30" s="131">
        <v>163</v>
      </c>
      <c r="CH30" s="139" t="s">
        <v>368</v>
      </c>
    </row>
    <row r="31" spans="1:86" ht="16.5" customHeight="1">
      <c r="A31" s="130">
        <v>27</v>
      </c>
      <c r="B31" s="131" t="str">
        <f>+'[2]Sheet1'!B28</f>
        <v>Piopio Aria Mokau Co-operating Parish</v>
      </c>
      <c r="C31" s="131" t="str">
        <f>+'[2]Sheet1'!C28</f>
        <v>Anglican</v>
      </c>
      <c r="D31" s="132">
        <f t="shared" si="0"/>
        <v>29</v>
      </c>
      <c r="E31" s="136">
        <v>0</v>
      </c>
      <c r="F31" s="136">
        <v>0</v>
      </c>
      <c r="G31" s="136">
        <v>7</v>
      </c>
      <c r="H31" s="136">
        <v>14</v>
      </c>
      <c r="I31" s="136">
        <v>0</v>
      </c>
      <c r="J31" s="136">
        <v>0</v>
      </c>
      <c r="K31" s="136">
        <v>2</v>
      </c>
      <c r="L31" s="136">
        <v>6</v>
      </c>
      <c r="M31" s="136">
        <f>+'[2]Sheet1'!$Z28</f>
        <v>0</v>
      </c>
      <c r="N31" s="136">
        <f>+'[2]Sheet1'!$AA28</f>
        <v>6</v>
      </c>
      <c r="O31" s="136">
        <v>1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6">
        <v>0</v>
      </c>
      <c r="V31" s="131">
        <v>4</v>
      </c>
      <c r="W31" s="131">
        <v>0</v>
      </c>
      <c r="X31" s="131">
        <v>0</v>
      </c>
      <c r="Y31" s="131">
        <v>0</v>
      </c>
      <c r="Z31" s="131">
        <v>1</v>
      </c>
      <c r="AA31" s="131">
        <v>0</v>
      </c>
      <c r="AB31" s="131">
        <v>0</v>
      </c>
      <c r="AC31" s="131">
        <v>0</v>
      </c>
      <c r="AD31" s="131">
        <v>0</v>
      </c>
      <c r="AE31" s="131">
        <v>0</v>
      </c>
      <c r="AF31" s="131">
        <v>10</v>
      </c>
      <c r="AG31" s="131">
        <v>0</v>
      </c>
      <c r="AH31" s="131">
        <v>1</v>
      </c>
      <c r="AI31" s="131">
        <v>0</v>
      </c>
      <c r="AJ31" s="131">
        <v>10</v>
      </c>
      <c r="AK31" s="131">
        <v>15</v>
      </c>
      <c r="AL31" s="131">
        <v>30</v>
      </c>
      <c r="CH31" s="139" t="s">
        <v>368</v>
      </c>
    </row>
    <row r="32" spans="1:86" ht="16.5" customHeight="1">
      <c r="A32" s="130">
        <v>28</v>
      </c>
      <c r="B32" s="131" t="str">
        <f>+'[2]Sheet1'!B29</f>
        <v>Te Aroha Co-operating Parish</v>
      </c>
      <c r="C32" s="131" t="str">
        <f>+'[2]Sheet1'!C29</f>
        <v>Presbyterian</v>
      </c>
      <c r="D32" s="132">
        <f t="shared" si="0"/>
        <v>64</v>
      </c>
      <c r="E32" s="136">
        <v>0</v>
      </c>
      <c r="F32" s="136">
        <v>0</v>
      </c>
      <c r="G32" s="136">
        <v>0</v>
      </c>
      <c r="H32" s="136">
        <v>0</v>
      </c>
      <c r="I32" s="136">
        <v>8</v>
      </c>
      <c r="J32" s="136">
        <v>1</v>
      </c>
      <c r="K32" s="136">
        <v>6</v>
      </c>
      <c r="L32" s="136">
        <v>49</v>
      </c>
      <c r="M32" s="136">
        <f>+'[2]Sheet1'!$Z29</f>
        <v>1</v>
      </c>
      <c r="N32" s="136">
        <f>+'[2]Sheet1'!$AA29</f>
        <v>42</v>
      </c>
      <c r="O32" s="136">
        <v>0</v>
      </c>
      <c r="P32" s="136">
        <v>0</v>
      </c>
      <c r="Q32" s="136">
        <v>0</v>
      </c>
      <c r="R32" s="136">
        <v>0</v>
      </c>
      <c r="S32" s="136">
        <v>1</v>
      </c>
      <c r="T32" s="136">
        <v>5</v>
      </c>
      <c r="U32" s="136">
        <v>3</v>
      </c>
      <c r="V32" s="131">
        <v>8</v>
      </c>
      <c r="W32" s="131">
        <v>0</v>
      </c>
      <c r="X32" s="131">
        <v>3</v>
      </c>
      <c r="Y32" s="131">
        <v>4</v>
      </c>
      <c r="Z32" s="131">
        <v>1</v>
      </c>
      <c r="AA32" s="131">
        <v>0</v>
      </c>
      <c r="AB32" s="131">
        <v>2</v>
      </c>
      <c r="AC32" s="131">
        <v>0</v>
      </c>
      <c r="AD32" s="131">
        <v>3</v>
      </c>
      <c r="AE32" s="131">
        <v>0</v>
      </c>
      <c r="AF32" s="131">
        <v>38</v>
      </c>
      <c r="AG32" s="131">
        <v>0</v>
      </c>
      <c r="AH32" s="131">
        <v>2</v>
      </c>
      <c r="AI32" s="131">
        <v>0</v>
      </c>
      <c r="AJ32" s="131">
        <v>38</v>
      </c>
      <c r="AK32" s="131">
        <v>12</v>
      </c>
      <c r="AL32" s="131">
        <v>20</v>
      </c>
      <c r="CH32" s="139" t="s">
        <v>368</v>
      </c>
    </row>
    <row r="33" spans="1:86" ht="16.5" customHeight="1">
      <c r="A33" s="130">
        <v>29</v>
      </c>
      <c r="B33" s="131" t="str">
        <f>+'[2]Sheet1'!B30</f>
        <v>Tirau Co-operating Parish</v>
      </c>
      <c r="C33" s="131" t="str">
        <f>+'[2]Sheet1'!C30</f>
        <v>Kaimai Presbytery</v>
      </c>
      <c r="D33" s="132">
        <f t="shared" si="0"/>
        <v>99</v>
      </c>
      <c r="E33" s="136">
        <v>6</v>
      </c>
      <c r="F33" s="136">
        <v>13</v>
      </c>
      <c r="G33" s="136">
        <v>23</v>
      </c>
      <c r="H33" s="136">
        <v>10</v>
      </c>
      <c r="I33" s="136">
        <v>9</v>
      </c>
      <c r="J33" s="136">
        <v>10</v>
      </c>
      <c r="K33" s="136">
        <v>17</v>
      </c>
      <c r="L33" s="136">
        <v>11</v>
      </c>
      <c r="M33" s="136">
        <f>+'[2]Sheet1'!$Z30</f>
        <v>16</v>
      </c>
      <c r="N33" s="136">
        <f>+'[2]Sheet1'!$AA30</f>
        <v>51</v>
      </c>
      <c r="O33" s="136">
        <v>0</v>
      </c>
      <c r="P33" s="136">
        <v>0</v>
      </c>
      <c r="Q33" s="136">
        <v>2</v>
      </c>
      <c r="R33" s="136">
        <v>0</v>
      </c>
      <c r="S33" s="136">
        <v>20</v>
      </c>
      <c r="T33" s="136">
        <v>12</v>
      </c>
      <c r="U33" s="136">
        <v>26</v>
      </c>
      <c r="V33" s="131">
        <v>11</v>
      </c>
      <c r="W33" s="131">
        <v>2</v>
      </c>
      <c r="X33" s="131">
        <v>0</v>
      </c>
      <c r="Y33" s="131">
        <v>2</v>
      </c>
      <c r="Z33" s="131">
        <v>4</v>
      </c>
      <c r="AA33" s="131">
        <v>4</v>
      </c>
      <c r="AB33" s="131">
        <v>4</v>
      </c>
      <c r="AC33" s="131">
        <v>0</v>
      </c>
      <c r="AD33" s="131">
        <v>2</v>
      </c>
      <c r="AE33" s="131">
        <v>1</v>
      </c>
      <c r="AF33" s="131">
        <v>15</v>
      </c>
      <c r="AG33" s="131">
        <v>1</v>
      </c>
      <c r="AH33" s="131">
        <v>3</v>
      </c>
      <c r="AI33" s="131">
        <v>40</v>
      </c>
      <c r="AJ33" s="131">
        <v>15</v>
      </c>
      <c r="AK33" s="131">
        <v>31</v>
      </c>
      <c r="AL33" s="131">
        <v>63</v>
      </c>
      <c r="CH33" s="139" t="s">
        <v>368</v>
      </c>
    </row>
    <row r="34" spans="1:86" ht="16.5" customHeight="1">
      <c r="A34" s="130">
        <v>30</v>
      </c>
      <c r="B34" s="131" t="str">
        <f>+'[2]Sheet1'!B31</f>
        <v>The Co-operating Parish of St Clare</v>
      </c>
      <c r="C34" s="131">
        <f>+'[2]Sheet1'!C31</f>
      </c>
      <c r="D34" s="132">
        <f t="shared" si="0"/>
        <v>50</v>
      </c>
      <c r="E34" s="136">
        <v>2</v>
      </c>
      <c r="F34" s="136">
        <v>1</v>
      </c>
      <c r="G34" s="136">
        <v>5</v>
      </c>
      <c r="H34" s="136">
        <v>27</v>
      </c>
      <c r="I34" s="136">
        <v>1</v>
      </c>
      <c r="J34" s="136">
        <v>2</v>
      </c>
      <c r="K34" s="136">
        <v>1</v>
      </c>
      <c r="L34" s="136">
        <v>11</v>
      </c>
      <c r="M34" s="136">
        <f>+'[2]Sheet1'!$Z31</f>
        <v>2</v>
      </c>
      <c r="N34" s="136">
        <f>+'[2]Sheet1'!$AA31</f>
        <v>23</v>
      </c>
      <c r="O34" s="136">
        <v>0</v>
      </c>
      <c r="P34" s="136">
        <v>0</v>
      </c>
      <c r="Q34" s="136">
        <v>0</v>
      </c>
      <c r="R34" s="136">
        <v>0</v>
      </c>
      <c r="S34" s="136">
        <v>2</v>
      </c>
      <c r="T34" s="136">
        <v>0</v>
      </c>
      <c r="U34" s="136">
        <v>6</v>
      </c>
      <c r="V34" s="131">
        <v>11</v>
      </c>
      <c r="W34" s="131">
        <v>0</v>
      </c>
      <c r="X34" s="131">
        <v>5</v>
      </c>
      <c r="Y34" s="131">
        <v>0</v>
      </c>
      <c r="Z34" s="131">
        <v>3</v>
      </c>
      <c r="AA34" s="131">
        <v>0</v>
      </c>
      <c r="AB34" s="131">
        <v>1</v>
      </c>
      <c r="AC34" s="131">
        <v>0</v>
      </c>
      <c r="AD34" s="131">
        <v>3</v>
      </c>
      <c r="AE34" s="131">
        <v>1</v>
      </c>
      <c r="AF34" s="131">
        <v>0</v>
      </c>
      <c r="AG34" s="131">
        <v>1</v>
      </c>
      <c r="AH34" s="131">
        <v>0</v>
      </c>
      <c r="AI34" s="131">
        <v>30</v>
      </c>
      <c r="AJ34" s="131">
        <v>0</v>
      </c>
      <c r="AK34" s="131">
        <v>10</v>
      </c>
      <c r="AL34" s="131">
        <v>20</v>
      </c>
      <c r="CH34" s="139" t="s">
        <v>368</v>
      </c>
    </row>
    <row r="35" spans="1:86" ht="16.5" customHeight="1">
      <c r="A35" s="130">
        <v>31</v>
      </c>
      <c r="B35" s="131" t="str">
        <f>+'[2]Sheet1'!B32</f>
        <v>St Paul's Co-operating Parish Taumarunui</v>
      </c>
      <c r="C35" s="131" t="str">
        <f>+'[2]Sheet1'!C32</f>
        <v>Methodist</v>
      </c>
      <c r="D35" s="132">
        <f t="shared" si="0"/>
        <v>35</v>
      </c>
      <c r="E35" s="136">
        <v>0</v>
      </c>
      <c r="F35" s="136">
        <v>2</v>
      </c>
      <c r="G35" s="136">
        <v>4</v>
      </c>
      <c r="H35" s="136">
        <v>18</v>
      </c>
      <c r="I35" s="136">
        <v>0</v>
      </c>
      <c r="J35" s="136">
        <v>1</v>
      </c>
      <c r="K35" s="136">
        <v>3</v>
      </c>
      <c r="L35" s="136">
        <v>7</v>
      </c>
      <c r="M35" s="136">
        <f>+'[2]Sheet1'!$Z32</f>
        <v>0</v>
      </c>
      <c r="N35" s="136">
        <f>+'[2]Sheet1'!$AA32</f>
        <v>14</v>
      </c>
      <c r="O35" s="136">
        <v>5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1">
        <v>10</v>
      </c>
      <c r="W35" s="131">
        <v>0</v>
      </c>
      <c r="X35" s="131">
        <v>0</v>
      </c>
      <c r="Y35" s="131">
        <v>0</v>
      </c>
      <c r="Z35" s="131">
        <v>6</v>
      </c>
      <c r="AA35" s="131">
        <v>0</v>
      </c>
      <c r="AB35" s="131">
        <v>0</v>
      </c>
      <c r="AC35" s="131">
        <v>0</v>
      </c>
      <c r="AD35" s="131">
        <v>0</v>
      </c>
      <c r="AE35" s="131">
        <v>0</v>
      </c>
      <c r="AF35" s="131">
        <v>0</v>
      </c>
      <c r="AG35" s="131">
        <v>0</v>
      </c>
      <c r="AH35" s="131">
        <v>0</v>
      </c>
      <c r="AI35" s="131">
        <v>0</v>
      </c>
      <c r="AJ35" s="131">
        <v>0</v>
      </c>
      <c r="AK35" s="131">
        <v>6</v>
      </c>
      <c r="AL35" s="131">
        <v>8</v>
      </c>
      <c r="CH35" s="139" t="s">
        <v>368</v>
      </c>
    </row>
    <row r="36" spans="1:86" ht="16.5" customHeight="1">
      <c r="A36" s="130">
        <v>32</v>
      </c>
      <c r="B36" s="131" t="str">
        <f>+'[2]Sheet1'!B33</f>
        <v>Paeroa Co-operating Parish</v>
      </c>
      <c r="C36" s="131" t="str">
        <f>+'[2]Sheet1'!C33</f>
        <v>Presbyterian</v>
      </c>
      <c r="D36" s="132">
        <f t="shared" si="0"/>
        <v>70</v>
      </c>
      <c r="E36" s="136">
        <v>0</v>
      </c>
      <c r="F36" s="136">
        <v>2</v>
      </c>
      <c r="G36" s="136">
        <v>14</v>
      </c>
      <c r="H36" s="136">
        <v>31</v>
      </c>
      <c r="I36" s="136">
        <v>0</v>
      </c>
      <c r="J36" s="136">
        <v>0</v>
      </c>
      <c r="K36" s="136">
        <v>10</v>
      </c>
      <c r="L36" s="136">
        <v>13</v>
      </c>
      <c r="M36" s="136">
        <f>+'[2]Sheet1'!$Z33</f>
        <v>11</v>
      </c>
      <c r="N36" s="136">
        <f>+'[2]Sheet1'!$AA33</f>
        <v>58</v>
      </c>
      <c r="O36" s="136">
        <v>1</v>
      </c>
      <c r="P36" s="136">
        <v>0</v>
      </c>
      <c r="Q36" s="136">
        <v>2</v>
      </c>
      <c r="R36" s="136">
        <v>2</v>
      </c>
      <c r="S36" s="136">
        <v>11</v>
      </c>
      <c r="T36" s="136">
        <v>0</v>
      </c>
      <c r="U36" s="136">
        <v>14</v>
      </c>
      <c r="V36" s="131">
        <v>8</v>
      </c>
      <c r="W36" s="131">
        <v>0</v>
      </c>
      <c r="X36" s="131">
        <v>3</v>
      </c>
      <c r="Y36" s="131">
        <v>9</v>
      </c>
      <c r="Z36" s="131">
        <v>1</v>
      </c>
      <c r="AA36" s="131">
        <v>0</v>
      </c>
      <c r="AB36" s="131">
        <v>3</v>
      </c>
      <c r="AC36" s="131">
        <v>0</v>
      </c>
      <c r="AD36" s="131">
        <v>3</v>
      </c>
      <c r="AE36" s="131">
        <v>1</v>
      </c>
      <c r="AF36" s="131">
        <v>11</v>
      </c>
      <c r="AG36" s="131">
        <v>1</v>
      </c>
      <c r="AH36" s="131">
        <v>2</v>
      </c>
      <c r="AI36" s="131">
        <v>36</v>
      </c>
      <c r="AJ36" s="131">
        <v>11</v>
      </c>
      <c r="AK36" s="131">
        <v>80</v>
      </c>
      <c r="AL36" s="131">
        <v>135</v>
      </c>
      <c r="CH36" s="139" t="s">
        <v>368</v>
      </c>
    </row>
    <row r="37" spans="1:86" ht="16.5" customHeight="1">
      <c r="A37" s="130">
        <v>33</v>
      </c>
      <c r="B37" s="131" t="str">
        <f>+'[2]Sheet1'!B34</f>
        <v>Mercury Bay Co-operating Parish</v>
      </c>
      <c r="C37" s="131" t="str">
        <f>+'[2]Sheet1'!C34</f>
        <v>Presbyterian</v>
      </c>
      <c r="D37" s="132">
        <f t="shared" si="0"/>
        <v>51</v>
      </c>
      <c r="E37" s="136">
        <v>3</v>
      </c>
      <c r="F37" s="136">
        <v>2</v>
      </c>
      <c r="G37" s="136">
        <v>12</v>
      </c>
      <c r="H37" s="136">
        <v>22</v>
      </c>
      <c r="I37" s="136">
        <v>0</v>
      </c>
      <c r="J37" s="136">
        <v>1</v>
      </c>
      <c r="K37" s="136">
        <v>3</v>
      </c>
      <c r="L37" s="136">
        <v>8</v>
      </c>
      <c r="M37" s="136">
        <f>+'[2]Sheet1'!$Z34</f>
        <v>2</v>
      </c>
      <c r="N37" s="136">
        <f>+'[2]Sheet1'!$AA34</f>
        <v>22</v>
      </c>
      <c r="O37" s="136">
        <v>3</v>
      </c>
      <c r="P37" s="136">
        <v>0</v>
      </c>
      <c r="Q37" s="136">
        <v>0</v>
      </c>
      <c r="R37" s="136">
        <v>0</v>
      </c>
      <c r="S37" s="136">
        <v>25</v>
      </c>
      <c r="T37" s="136">
        <v>0</v>
      </c>
      <c r="U37" s="136">
        <v>26</v>
      </c>
      <c r="V37" s="131">
        <v>9</v>
      </c>
      <c r="W37" s="131">
        <v>0</v>
      </c>
      <c r="X37" s="131">
        <v>2</v>
      </c>
      <c r="Y37" s="131">
        <v>3</v>
      </c>
      <c r="Z37" s="131">
        <v>7</v>
      </c>
      <c r="AA37" s="131">
        <v>0</v>
      </c>
      <c r="AB37" s="131">
        <v>0</v>
      </c>
      <c r="AC37" s="131">
        <v>0</v>
      </c>
      <c r="AD37" s="131">
        <v>3</v>
      </c>
      <c r="AE37" s="131">
        <v>0</v>
      </c>
      <c r="AF37" s="131">
        <v>39</v>
      </c>
      <c r="AG37" s="131">
        <v>0</v>
      </c>
      <c r="AH37" s="131">
        <v>2</v>
      </c>
      <c r="AI37" s="131">
        <v>0</v>
      </c>
      <c r="AJ37" s="131">
        <v>39</v>
      </c>
      <c r="AK37" s="131">
        <v>40</v>
      </c>
      <c r="AL37" s="131">
        <v>60</v>
      </c>
      <c r="CH37" s="139" t="s">
        <v>368</v>
      </c>
    </row>
    <row r="38" spans="1:86" ht="16.5" customHeight="1">
      <c r="A38" s="130">
        <v>34</v>
      </c>
      <c r="B38" s="131" t="str">
        <f>+'[2]Sheet1'!B35</f>
        <v>St James Union Parish Church Greerton</v>
      </c>
      <c r="C38" s="131" t="str">
        <f>+'[2]Sheet1'!C35</f>
        <v>Presbyterian</v>
      </c>
      <c r="D38" s="132">
        <f t="shared" si="0"/>
        <v>90</v>
      </c>
      <c r="E38" s="136">
        <v>0</v>
      </c>
      <c r="F38" s="136">
        <v>2</v>
      </c>
      <c r="G38" s="136">
        <v>4</v>
      </c>
      <c r="H38" s="136">
        <v>56</v>
      </c>
      <c r="I38" s="136">
        <v>3</v>
      </c>
      <c r="J38" s="136">
        <v>0</v>
      </c>
      <c r="K38" s="136">
        <v>3</v>
      </c>
      <c r="L38" s="136">
        <v>22</v>
      </c>
      <c r="M38" s="136">
        <f>+'[2]Sheet1'!$Z35</f>
        <v>0</v>
      </c>
      <c r="N38" s="136">
        <f>+'[2]Sheet1'!$AA35</f>
        <v>63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  <c r="T38" s="136">
        <v>0</v>
      </c>
      <c r="U38" s="136">
        <v>38</v>
      </c>
      <c r="V38" s="131">
        <v>11</v>
      </c>
      <c r="W38" s="131">
        <v>0</v>
      </c>
      <c r="X38" s="131">
        <v>10</v>
      </c>
      <c r="Y38" s="131">
        <v>1</v>
      </c>
      <c r="Z38" s="131">
        <v>3</v>
      </c>
      <c r="AA38" s="131">
        <v>0</v>
      </c>
      <c r="AB38" s="131">
        <v>0</v>
      </c>
      <c r="AC38" s="131">
        <v>0</v>
      </c>
      <c r="AD38" s="131">
        <v>3</v>
      </c>
      <c r="AE38" s="131">
        <v>1</v>
      </c>
      <c r="AF38" s="131">
        <v>0</v>
      </c>
      <c r="AG38" s="131">
        <v>1</v>
      </c>
      <c r="AH38" s="131">
        <v>0</v>
      </c>
      <c r="AI38" s="131">
        <v>48</v>
      </c>
      <c r="AJ38" s="131">
        <v>0</v>
      </c>
      <c r="AK38" s="131">
        <v>71</v>
      </c>
      <c r="AL38" s="131">
        <v>229</v>
      </c>
      <c r="CH38" s="139" t="s">
        <v>368</v>
      </c>
    </row>
    <row r="39" spans="1:86" ht="16.5" customHeight="1">
      <c r="A39" s="130">
        <v>35</v>
      </c>
      <c r="B39" s="131" t="str">
        <f>+'[2]Sheet1'!B36</f>
        <v>St John's Union Parish Opotiki</v>
      </c>
      <c r="C39" s="131" t="str">
        <f>+'[2]Sheet1'!C36</f>
        <v>Presbyterian</v>
      </c>
      <c r="D39" s="132">
        <f t="shared" si="0"/>
        <v>48</v>
      </c>
      <c r="E39" s="136">
        <v>0</v>
      </c>
      <c r="F39" s="136">
        <v>4</v>
      </c>
      <c r="G39" s="136">
        <v>6</v>
      </c>
      <c r="H39" s="136">
        <v>19</v>
      </c>
      <c r="I39" s="136">
        <v>2</v>
      </c>
      <c r="J39" s="136">
        <v>0</v>
      </c>
      <c r="K39" s="136">
        <v>1</v>
      </c>
      <c r="L39" s="136">
        <v>16</v>
      </c>
      <c r="M39" s="136">
        <f>+'[2]Sheet1'!$Z36</f>
        <v>2</v>
      </c>
      <c r="N39" s="136">
        <f>+'[2]Sheet1'!$AA36</f>
        <v>31</v>
      </c>
      <c r="O39" s="136">
        <v>0</v>
      </c>
      <c r="P39" s="136">
        <v>2</v>
      </c>
      <c r="Q39" s="136">
        <v>0</v>
      </c>
      <c r="R39" s="136">
        <v>0</v>
      </c>
      <c r="S39" s="136">
        <v>0</v>
      </c>
      <c r="T39" s="136">
        <v>0</v>
      </c>
      <c r="U39" s="136">
        <v>6</v>
      </c>
      <c r="V39" s="131">
        <v>5</v>
      </c>
      <c r="W39" s="131">
        <v>0</v>
      </c>
      <c r="X39" s="131">
        <v>0</v>
      </c>
      <c r="Y39" s="131">
        <v>5</v>
      </c>
      <c r="Z39" s="131">
        <v>0</v>
      </c>
      <c r="AA39" s="131">
        <v>0</v>
      </c>
      <c r="AB39" s="131">
        <v>0</v>
      </c>
      <c r="AC39" s="131">
        <v>0</v>
      </c>
      <c r="AD39" s="131">
        <v>1</v>
      </c>
      <c r="AE39" s="131">
        <v>0</v>
      </c>
      <c r="AF39" s="131">
        <v>20</v>
      </c>
      <c r="AG39" s="131">
        <v>0</v>
      </c>
      <c r="AH39" s="131">
        <v>1</v>
      </c>
      <c r="AI39" s="131">
        <v>0</v>
      </c>
      <c r="AJ39" s="131">
        <v>20</v>
      </c>
      <c r="AK39" s="131">
        <v>16</v>
      </c>
      <c r="AL39" s="131">
        <v>22</v>
      </c>
      <c r="CH39" s="139" t="s">
        <v>368</v>
      </c>
    </row>
    <row r="40" spans="1:86" ht="16.5" customHeight="1">
      <c r="A40" s="130">
        <v>36</v>
      </c>
      <c r="B40" s="131" t="str">
        <f>+'[2]Sheet1'!B37</f>
        <v>St Paul's Co-operating Church Papamoa</v>
      </c>
      <c r="C40" s="131" t="str">
        <f>+'[2]Sheet1'!C37</f>
        <v>Presbyterian</v>
      </c>
      <c r="D40" s="132">
        <f t="shared" si="0"/>
        <v>98</v>
      </c>
      <c r="E40" s="136">
        <v>10</v>
      </c>
      <c r="F40" s="136">
        <v>5</v>
      </c>
      <c r="G40" s="136">
        <v>15</v>
      </c>
      <c r="H40" s="136">
        <v>29</v>
      </c>
      <c r="I40" s="136">
        <v>10</v>
      </c>
      <c r="J40" s="136">
        <v>4</v>
      </c>
      <c r="K40" s="136">
        <v>7</v>
      </c>
      <c r="L40" s="136">
        <v>18</v>
      </c>
      <c r="M40" s="136">
        <f>+'[2]Sheet1'!$Z37</f>
        <v>13</v>
      </c>
      <c r="N40" s="136">
        <f>+'[2]Sheet1'!$AA37</f>
        <v>54</v>
      </c>
      <c r="O40" s="136">
        <v>0</v>
      </c>
      <c r="P40" s="136">
        <v>0</v>
      </c>
      <c r="Q40" s="136">
        <v>0</v>
      </c>
      <c r="R40" s="136">
        <v>0</v>
      </c>
      <c r="S40" s="136">
        <v>15</v>
      </c>
      <c r="T40" s="136">
        <v>3</v>
      </c>
      <c r="U40" s="136">
        <v>0</v>
      </c>
      <c r="V40" s="131">
        <v>7</v>
      </c>
      <c r="W40" s="131">
        <v>0</v>
      </c>
      <c r="X40" s="131">
        <v>3</v>
      </c>
      <c r="Y40" s="131">
        <v>1</v>
      </c>
      <c r="Z40" s="131">
        <v>0</v>
      </c>
      <c r="AA40" s="131">
        <v>0</v>
      </c>
      <c r="AB40" s="131">
        <v>4</v>
      </c>
      <c r="AC40" s="131">
        <v>0</v>
      </c>
      <c r="AD40" s="131">
        <v>1</v>
      </c>
      <c r="AE40" s="131">
        <v>0</v>
      </c>
      <c r="AF40" s="131">
        <v>30</v>
      </c>
      <c r="AG40" s="131">
        <v>0</v>
      </c>
      <c r="AH40" s="131">
        <v>1</v>
      </c>
      <c r="AI40" s="131">
        <v>0</v>
      </c>
      <c r="AJ40" s="131">
        <v>30</v>
      </c>
      <c r="AK40" s="131">
        <v>14</v>
      </c>
      <c r="AL40" s="131">
        <v>45</v>
      </c>
      <c r="CH40" s="139" t="s">
        <v>368</v>
      </c>
    </row>
    <row r="41" spans="1:86" ht="16.5" customHeight="1">
      <c r="A41" s="130">
        <v>37</v>
      </c>
      <c r="B41" s="131" t="str">
        <f>+'[2]Sheet1'!B38</f>
        <v>Waverley-Waitotara Co-operating Parish</v>
      </c>
      <c r="C41" s="131" t="str">
        <f>+'[2]Sheet1'!C38</f>
        <v>Presbyterian</v>
      </c>
      <c r="D41" s="132">
        <f t="shared" si="0"/>
        <v>36</v>
      </c>
      <c r="E41" s="136">
        <v>0</v>
      </c>
      <c r="F41" s="136">
        <v>0</v>
      </c>
      <c r="G41" s="136">
        <v>3</v>
      </c>
      <c r="H41" s="136">
        <v>30</v>
      </c>
      <c r="I41" s="136">
        <v>0</v>
      </c>
      <c r="J41" s="136">
        <v>0</v>
      </c>
      <c r="K41" s="136">
        <v>1</v>
      </c>
      <c r="L41" s="136">
        <v>2</v>
      </c>
      <c r="M41" s="136">
        <f>+'[2]Sheet1'!$Z38</f>
        <v>0</v>
      </c>
      <c r="N41" s="136">
        <f>+'[2]Sheet1'!$AA38</f>
        <v>27</v>
      </c>
      <c r="O41" s="136">
        <v>0</v>
      </c>
      <c r="P41" s="136">
        <v>0</v>
      </c>
      <c r="Q41" s="136">
        <v>0</v>
      </c>
      <c r="R41" s="136">
        <v>0</v>
      </c>
      <c r="S41" s="136">
        <v>0</v>
      </c>
      <c r="T41" s="136">
        <v>0</v>
      </c>
      <c r="U41" s="136">
        <v>1</v>
      </c>
      <c r="V41" s="131">
        <v>6</v>
      </c>
      <c r="W41" s="131">
        <v>0</v>
      </c>
      <c r="X41" s="131">
        <v>0</v>
      </c>
      <c r="Y41" s="131">
        <v>1</v>
      </c>
      <c r="Z41" s="131">
        <v>0</v>
      </c>
      <c r="AA41" s="131">
        <v>0</v>
      </c>
      <c r="AB41" s="131">
        <v>0</v>
      </c>
      <c r="AC41" s="131">
        <v>0</v>
      </c>
      <c r="AD41" s="131">
        <v>0</v>
      </c>
      <c r="AE41" s="131">
        <v>0</v>
      </c>
      <c r="AF41" s="131">
        <v>0</v>
      </c>
      <c r="AG41" s="131">
        <v>0</v>
      </c>
      <c r="AH41" s="131">
        <v>0</v>
      </c>
      <c r="AI41" s="131">
        <v>0</v>
      </c>
      <c r="AJ41" s="131">
        <v>0</v>
      </c>
      <c r="AK41" s="131">
        <v>4</v>
      </c>
      <c r="AL41" s="131">
        <v>10</v>
      </c>
      <c r="CH41" s="139" t="s">
        <v>368</v>
      </c>
    </row>
    <row r="42" spans="1:86" ht="16.5" customHeight="1">
      <c r="A42" s="130">
        <v>38</v>
      </c>
      <c r="B42" s="131" t="str">
        <f>+'[2]Sheet1'!B39</f>
        <v>Brooklands Co-operating Parish</v>
      </c>
      <c r="C42" s="131" t="str">
        <f>+'[2]Sheet1'!C39</f>
        <v>Anglican</v>
      </c>
      <c r="D42" s="132">
        <f t="shared" si="0"/>
        <v>86</v>
      </c>
      <c r="E42" s="136">
        <v>0</v>
      </c>
      <c r="F42" s="136">
        <v>6</v>
      </c>
      <c r="G42" s="136">
        <v>10</v>
      </c>
      <c r="H42" s="136">
        <v>48</v>
      </c>
      <c r="I42" s="136">
        <v>0</v>
      </c>
      <c r="J42" s="136">
        <v>2</v>
      </c>
      <c r="K42" s="136">
        <v>6</v>
      </c>
      <c r="L42" s="136">
        <v>14</v>
      </c>
      <c r="M42" s="136">
        <f>+'[2]Sheet1'!$Z39</f>
        <v>73</v>
      </c>
      <c r="N42" s="136">
        <f>+'[2]Sheet1'!$AA39</f>
        <v>9</v>
      </c>
      <c r="O42" s="136">
        <v>0</v>
      </c>
      <c r="P42" s="136">
        <v>0</v>
      </c>
      <c r="Q42" s="136">
        <v>0</v>
      </c>
      <c r="R42" s="136">
        <v>0</v>
      </c>
      <c r="S42" s="136">
        <v>9</v>
      </c>
      <c r="T42" s="136">
        <v>0</v>
      </c>
      <c r="U42" s="136">
        <v>52</v>
      </c>
      <c r="V42" s="131">
        <v>8</v>
      </c>
      <c r="W42" s="131">
        <v>0</v>
      </c>
      <c r="X42" s="131">
        <v>40</v>
      </c>
      <c r="Y42" s="131">
        <v>6</v>
      </c>
      <c r="Z42" s="131">
        <v>6</v>
      </c>
      <c r="AA42" s="131">
        <v>0</v>
      </c>
      <c r="AB42" s="131">
        <v>3</v>
      </c>
      <c r="AC42" s="131">
        <v>0</v>
      </c>
      <c r="AD42" s="131">
        <v>1</v>
      </c>
      <c r="AE42" s="131">
        <v>0</v>
      </c>
      <c r="AF42" s="131">
        <v>1</v>
      </c>
      <c r="AG42" s="131">
        <v>0</v>
      </c>
      <c r="AH42" s="131">
        <v>1</v>
      </c>
      <c r="AI42" s="131">
        <v>0</v>
      </c>
      <c r="AJ42" s="131">
        <v>1</v>
      </c>
      <c r="AK42" s="131">
        <v>53</v>
      </c>
      <c r="AL42" s="131">
        <v>83</v>
      </c>
      <c r="CH42" s="139" t="s">
        <v>368</v>
      </c>
    </row>
    <row r="43" spans="1:86" ht="16.5" customHeight="1">
      <c r="A43" s="130">
        <v>39</v>
      </c>
      <c r="B43" s="131" t="str">
        <f>+'[2]Sheet1'!B40</f>
        <v>Opunake Co-operating Parish</v>
      </c>
      <c r="C43" s="131" t="str">
        <f>+'[2]Sheet1'!C40</f>
        <v>Presbyterian</v>
      </c>
      <c r="D43" s="132">
        <f t="shared" si="0"/>
        <v>43</v>
      </c>
      <c r="E43" s="136">
        <v>0</v>
      </c>
      <c r="F43" s="136">
        <v>0</v>
      </c>
      <c r="G43" s="136">
        <v>16</v>
      </c>
      <c r="H43" s="136">
        <v>14</v>
      </c>
      <c r="I43" s="136">
        <v>0</v>
      </c>
      <c r="J43" s="136">
        <v>0</v>
      </c>
      <c r="K43" s="136">
        <v>6</v>
      </c>
      <c r="L43" s="136">
        <v>7</v>
      </c>
      <c r="M43" s="136">
        <f>+'[2]Sheet1'!$Z40</f>
        <v>0</v>
      </c>
      <c r="N43" s="136">
        <f>+'[2]Sheet1'!$AA40</f>
        <v>22</v>
      </c>
      <c r="O43" s="136">
        <v>0</v>
      </c>
      <c r="P43" s="136">
        <v>0</v>
      </c>
      <c r="Q43" s="136">
        <v>0</v>
      </c>
      <c r="R43" s="136">
        <v>0</v>
      </c>
      <c r="S43" s="136">
        <v>30</v>
      </c>
      <c r="T43" s="136">
        <v>0</v>
      </c>
      <c r="U43" s="136">
        <v>10</v>
      </c>
      <c r="V43" s="131">
        <v>13</v>
      </c>
      <c r="W43" s="131">
        <v>0</v>
      </c>
      <c r="X43" s="131">
        <v>0</v>
      </c>
      <c r="Y43" s="131">
        <v>2</v>
      </c>
      <c r="Z43" s="131">
        <v>0</v>
      </c>
      <c r="AA43" s="131">
        <v>0</v>
      </c>
      <c r="AB43" s="131">
        <v>0</v>
      </c>
      <c r="AC43" s="131">
        <v>5</v>
      </c>
      <c r="AD43" s="131">
        <v>5</v>
      </c>
      <c r="AE43" s="131">
        <v>0</v>
      </c>
      <c r="AF43" s="131">
        <v>14</v>
      </c>
      <c r="AG43" s="131">
        <v>0</v>
      </c>
      <c r="AH43" s="131">
        <v>3</v>
      </c>
      <c r="AI43" s="131">
        <v>0</v>
      </c>
      <c r="AJ43" s="131">
        <v>14</v>
      </c>
      <c r="AK43" s="131">
        <v>10</v>
      </c>
      <c r="AL43" s="131">
        <v>100</v>
      </c>
      <c r="CH43" s="139" t="s">
        <v>368</v>
      </c>
    </row>
    <row r="44" spans="1:86" ht="16.5" customHeight="1">
      <c r="A44" s="130">
        <v>40</v>
      </c>
      <c r="B44" s="131" t="str">
        <f>+'[2]Sheet1'!B41</f>
        <v>Patea Co-operating Parish</v>
      </c>
      <c r="C44" s="131">
        <f>+'[2]Sheet1'!C41</f>
      </c>
      <c r="D44" s="132">
        <f t="shared" si="0"/>
        <v>14</v>
      </c>
      <c r="E44" s="136">
        <v>0</v>
      </c>
      <c r="F44" s="136">
        <v>0</v>
      </c>
      <c r="G44" s="136">
        <v>3</v>
      </c>
      <c r="H44" s="136">
        <v>4</v>
      </c>
      <c r="I44" s="136">
        <v>0</v>
      </c>
      <c r="J44" s="136">
        <v>0</v>
      </c>
      <c r="K44" s="136">
        <v>2</v>
      </c>
      <c r="L44" s="136">
        <v>5</v>
      </c>
      <c r="M44" s="136">
        <f>+'[2]Sheet1'!$Z41</f>
        <v>1</v>
      </c>
      <c r="N44" s="136">
        <f>+'[2]Sheet1'!$AA41</f>
        <v>9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6">
        <v>0</v>
      </c>
      <c r="U44" s="136">
        <v>0</v>
      </c>
      <c r="V44" s="131">
        <v>8</v>
      </c>
      <c r="W44" s="131">
        <v>0</v>
      </c>
      <c r="X44" s="131">
        <v>1</v>
      </c>
      <c r="Y44" s="131">
        <v>1</v>
      </c>
      <c r="Z44" s="131">
        <v>0</v>
      </c>
      <c r="AA44" s="131">
        <v>0</v>
      </c>
      <c r="AB44" s="131">
        <v>0</v>
      </c>
      <c r="AC44" s="131">
        <v>3</v>
      </c>
      <c r="AD44" s="131">
        <v>1</v>
      </c>
      <c r="AE44" s="131">
        <v>0</v>
      </c>
      <c r="AF44" s="131">
        <v>15</v>
      </c>
      <c r="AG44" s="131">
        <v>0</v>
      </c>
      <c r="AH44" s="131">
        <v>2</v>
      </c>
      <c r="AI44" s="131">
        <v>0</v>
      </c>
      <c r="AJ44" s="131">
        <v>15</v>
      </c>
      <c r="AK44" s="131">
        <v>9</v>
      </c>
      <c r="AL44" s="131">
        <v>45</v>
      </c>
      <c r="CH44" s="139" t="s">
        <v>368</v>
      </c>
    </row>
    <row r="45" spans="1:86" ht="16.5" customHeight="1">
      <c r="A45" s="130">
        <v>41</v>
      </c>
      <c r="B45" s="131" t="str">
        <f>+'[2]Sheet1'!B42</f>
        <v>Patea Co-operating Parish</v>
      </c>
      <c r="C45" s="131">
        <f>+'[2]Sheet1'!C42</f>
      </c>
      <c r="D45" s="132">
        <f t="shared" si="0"/>
        <v>55</v>
      </c>
      <c r="E45" s="136">
        <v>0</v>
      </c>
      <c r="F45" s="136">
        <v>0</v>
      </c>
      <c r="G45" s="136">
        <v>0</v>
      </c>
      <c r="H45" s="136">
        <v>46</v>
      </c>
      <c r="I45" s="136">
        <v>0</v>
      </c>
      <c r="J45" s="136">
        <v>0</v>
      </c>
      <c r="K45" s="136">
        <v>0</v>
      </c>
      <c r="L45" s="136">
        <v>9</v>
      </c>
      <c r="M45" s="136">
        <f>+'[2]Sheet1'!$Z42</f>
        <v>1</v>
      </c>
      <c r="N45" s="136">
        <f>+'[2]Sheet1'!$AA42</f>
        <v>26</v>
      </c>
      <c r="O45" s="136">
        <v>0</v>
      </c>
      <c r="P45" s="136">
        <v>0</v>
      </c>
      <c r="Q45" s="136">
        <v>0</v>
      </c>
      <c r="R45" s="136">
        <v>0</v>
      </c>
      <c r="S45" s="136">
        <v>0</v>
      </c>
      <c r="T45" s="136">
        <v>0</v>
      </c>
      <c r="U45" s="136">
        <v>0</v>
      </c>
      <c r="V45" s="131">
        <v>6</v>
      </c>
      <c r="W45" s="131">
        <v>0</v>
      </c>
      <c r="X45" s="131">
        <v>2</v>
      </c>
      <c r="Y45" s="131">
        <v>2</v>
      </c>
      <c r="Z45" s="131">
        <v>4</v>
      </c>
      <c r="AA45" s="131">
        <v>0</v>
      </c>
      <c r="AB45" s="131">
        <v>0</v>
      </c>
      <c r="AC45" s="131">
        <v>0</v>
      </c>
      <c r="AD45" s="131">
        <v>1</v>
      </c>
      <c r="AE45" s="131">
        <v>0</v>
      </c>
      <c r="AF45" s="131">
        <v>0</v>
      </c>
      <c r="AG45" s="131">
        <v>0</v>
      </c>
      <c r="AH45" s="131">
        <v>0</v>
      </c>
      <c r="AI45" s="131">
        <v>0</v>
      </c>
      <c r="AJ45" s="131">
        <v>0</v>
      </c>
      <c r="AK45" s="131">
        <v>10</v>
      </c>
      <c r="AL45" s="131">
        <v>10</v>
      </c>
      <c r="CH45" s="139" t="s">
        <v>368</v>
      </c>
    </row>
    <row r="46" spans="1:86" ht="16.5" customHeight="1">
      <c r="A46" s="130">
        <v>42</v>
      </c>
      <c r="B46" s="131" t="str">
        <f>+'[2]Sheet1'!B43</f>
        <v>Levin Uniting Parish</v>
      </c>
      <c r="C46" s="131" t="str">
        <f>+'[2]Sheet1'!C43</f>
        <v>Presbyterian</v>
      </c>
      <c r="D46" s="132">
        <f t="shared" si="0"/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f>+'[2]Sheet1'!$Z43</f>
        <v>0</v>
      </c>
      <c r="N46" s="136">
        <f>+'[2]Sheet1'!$AA43</f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  <c r="T46" s="136">
        <v>0</v>
      </c>
      <c r="U46" s="136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0</v>
      </c>
      <c r="AA46" s="131">
        <v>0</v>
      </c>
      <c r="AB46" s="131">
        <v>0</v>
      </c>
      <c r="AC46" s="131">
        <v>0</v>
      </c>
      <c r="AD46" s="131">
        <v>0</v>
      </c>
      <c r="AE46" s="131">
        <v>0</v>
      </c>
      <c r="AF46" s="131">
        <v>0</v>
      </c>
      <c r="AG46" s="131">
        <v>0</v>
      </c>
      <c r="AH46" s="131">
        <v>0</v>
      </c>
      <c r="AI46" s="131">
        <v>0</v>
      </c>
      <c r="AJ46" s="131">
        <v>0</v>
      </c>
      <c r="AK46" s="131">
        <v>0</v>
      </c>
      <c r="AL46" s="131">
        <v>0</v>
      </c>
      <c r="CH46" s="139" t="s">
        <v>368</v>
      </c>
    </row>
    <row r="47" spans="1:86" ht="16.5" customHeight="1">
      <c r="A47" s="130">
        <v>43</v>
      </c>
      <c r="B47" s="131" t="str">
        <f>+'[2]Sheet1'!B44</f>
        <v>Rongotea Uniting Parish</v>
      </c>
      <c r="C47" s="131" t="str">
        <f>+'[2]Sheet1'!C44</f>
        <v>Presbyterian</v>
      </c>
      <c r="D47" s="132">
        <f t="shared" si="0"/>
        <v>46</v>
      </c>
      <c r="E47" s="136">
        <v>0</v>
      </c>
      <c r="F47" s="136">
        <v>1</v>
      </c>
      <c r="G47" s="136">
        <v>12</v>
      </c>
      <c r="H47" s="136">
        <v>19</v>
      </c>
      <c r="I47" s="136">
        <v>0</v>
      </c>
      <c r="J47" s="136">
        <v>1</v>
      </c>
      <c r="K47" s="136">
        <v>4</v>
      </c>
      <c r="L47" s="136">
        <v>9</v>
      </c>
      <c r="M47" s="136">
        <f>+'[2]Sheet1'!$Z44</f>
        <v>2</v>
      </c>
      <c r="N47" s="136">
        <f>+'[2]Sheet1'!$AA44</f>
        <v>32</v>
      </c>
      <c r="O47" s="136">
        <v>0</v>
      </c>
      <c r="P47" s="136">
        <v>0</v>
      </c>
      <c r="Q47" s="136">
        <v>1</v>
      </c>
      <c r="R47" s="136">
        <v>0</v>
      </c>
      <c r="S47" s="136">
        <v>2</v>
      </c>
      <c r="T47" s="136">
        <v>0</v>
      </c>
      <c r="U47" s="136">
        <v>27</v>
      </c>
      <c r="V47" s="131">
        <v>10</v>
      </c>
      <c r="W47" s="131">
        <v>0</v>
      </c>
      <c r="X47" s="131">
        <v>0</v>
      </c>
      <c r="Y47" s="131">
        <v>3</v>
      </c>
      <c r="Z47" s="131">
        <v>3</v>
      </c>
      <c r="AA47" s="131">
        <v>2</v>
      </c>
      <c r="AB47" s="131">
        <v>5</v>
      </c>
      <c r="AC47" s="131">
        <v>0</v>
      </c>
      <c r="AD47" s="131">
        <v>0</v>
      </c>
      <c r="AE47" s="131">
        <v>0</v>
      </c>
      <c r="AF47" s="131">
        <v>24</v>
      </c>
      <c r="AG47" s="131">
        <v>0</v>
      </c>
      <c r="AH47" s="131">
        <v>1</v>
      </c>
      <c r="AI47" s="131">
        <v>0</v>
      </c>
      <c r="AJ47" s="131">
        <v>24</v>
      </c>
      <c r="AK47" s="131">
        <v>23</v>
      </c>
      <c r="AL47" s="131">
        <v>40</v>
      </c>
      <c r="CH47" s="139" t="s">
        <v>368</v>
      </c>
    </row>
    <row r="48" spans="1:86" ht="16.5" customHeight="1">
      <c r="A48" s="130">
        <v>44</v>
      </c>
      <c r="B48" s="131" t="str">
        <f>+'[2]Sheet1'!B45</f>
        <v>Milson Combined Church</v>
      </c>
      <c r="C48" s="131" t="str">
        <f>+'[2]Sheet1'!C45</f>
        <v>Presbyterian</v>
      </c>
      <c r="D48" s="132">
        <f t="shared" si="0"/>
        <v>61</v>
      </c>
      <c r="E48" s="136">
        <v>3</v>
      </c>
      <c r="F48" s="136">
        <v>3</v>
      </c>
      <c r="G48" s="136">
        <v>7</v>
      </c>
      <c r="H48" s="136">
        <v>27</v>
      </c>
      <c r="I48" s="136">
        <v>4</v>
      </c>
      <c r="J48" s="136">
        <v>1</v>
      </c>
      <c r="K48" s="136">
        <v>5</v>
      </c>
      <c r="L48" s="136">
        <v>11</v>
      </c>
      <c r="M48" s="136">
        <f>+'[2]Sheet1'!$Z45</f>
        <v>5</v>
      </c>
      <c r="N48" s="136">
        <f>+'[2]Sheet1'!$AA45</f>
        <v>35</v>
      </c>
      <c r="O48" s="136">
        <v>0</v>
      </c>
      <c r="P48" s="136">
        <v>1</v>
      </c>
      <c r="Q48" s="136">
        <v>0</v>
      </c>
      <c r="R48" s="136">
        <v>0</v>
      </c>
      <c r="S48" s="136">
        <v>15</v>
      </c>
      <c r="T48" s="136">
        <v>0</v>
      </c>
      <c r="U48" s="136">
        <v>6</v>
      </c>
      <c r="V48" s="131">
        <v>8</v>
      </c>
      <c r="W48" s="131">
        <v>1</v>
      </c>
      <c r="X48" s="131">
        <v>3</v>
      </c>
      <c r="Y48" s="131">
        <v>1</v>
      </c>
      <c r="Z48" s="131">
        <v>6</v>
      </c>
      <c r="AA48" s="131">
        <v>2</v>
      </c>
      <c r="AB48" s="131">
        <v>1</v>
      </c>
      <c r="AC48" s="131">
        <v>23</v>
      </c>
      <c r="AD48" s="131">
        <v>3</v>
      </c>
      <c r="AE48" s="131">
        <v>0</v>
      </c>
      <c r="AF48" s="131">
        <v>20</v>
      </c>
      <c r="AG48" s="131">
        <v>0</v>
      </c>
      <c r="AH48" s="131">
        <v>1</v>
      </c>
      <c r="AI48" s="131">
        <v>0</v>
      </c>
      <c r="AJ48" s="131">
        <v>20</v>
      </c>
      <c r="AK48" s="131">
        <v>28</v>
      </c>
      <c r="AL48" s="131">
        <v>46</v>
      </c>
      <c r="CH48" s="139" t="s">
        <v>368</v>
      </c>
    </row>
    <row r="49" spans="1:86" ht="16.5" customHeight="1">
      <c r="A49" s="130">
        <v>45</v>
      </c>
      <c r="B49" s="131" t="str">
        <f>+'[2]Sheet1'!B46</f>
        <v>Mangapapa Union Parish</v>
      </c>
      <c r="C49" s="131" t="str">
        <f>+'[2]Sheet1'!C46</f>
        <v>Methodist</v>
      </c>
      <c r="D49" s="132">
        <f t="shared" si="0"/>
        <v>200</v>
      </c>
      <c r="E49" s="136">
        <v>9</v>
      </c>
      <c r="F49" s="136">
        <v>19</v>
      </c>
      <c r="G49" s="136">
        <v>37</v>
      </c>
      <c r="H49" s="136">
        <v>56</v>
      </c>
      <c r="I49" s="136">
        <v>6</v>
      </c>
      <c r="J49" s="136">
        <v>11</v>
      </c>
      <c r="K49" s="136">
        <v>36</v>
      </c>
      <c r="L49" s="136">
        <v>26</v>
      </c>
      <c r="M49" s="136">
        <f>+'[2]Sheet1'!$Z46</f>
        <v>25</v>
      </c>
      <c r="N49" s="136">
        <f>+'[2]Sheet1'!$AA46</f>
        <v>178</v>
      </c>
      <c r="O49" s="136">
        <v>0</v>
      </c>
      <c r="P49" s="136">
        <v>3</v>
      </c>
      <c r="Q49" s="136">
        <v>0</v>
      </c>
      <c r="R49" s="136">
        <v>3</v>
      </c>
      <c r="S49" s="136">
        <v>25</v>
      </c>
      <c r="T49" s="136">
        <v>25</v>
      </c>
      <c r="U49" s="136">
        <v>77</v>
      </c>
      <c r="V49" s="131">
        <v>11</v>
      </c>
      <c r="W49" s="131">
        <v>1</v>
      </c>
      <c r="X49" s="131">
        <v>10</v>
      </c>
      <c r="Y49" s="131">
        <v>5</v>
      </c>
      <c r="Z49" s="131">
        <v>11</v>
      </c>
      <c r="AA49" s="131">
        <v>4</v>
      </c>
      <c r="AB49" s="131">
        <v>8</v>
      </c>
      <c r="AC49" s="131">
        <v>1</v>
      </c>
      <c r="AD49" s="131">
        <v>2</v>
      </c>
      <c r="AE49" s="131">
        <v>1</v>
      </c>
      <c r="AF49" s="131">
        <v>57</v>
      </c>
      <c r="AG49" s="131">
        <v>1</v>
      </c>
      <c r="AH49" s="131">
        <v>5</v>
      </c>
      <c r="AI49" s="131">
        <v>40</v>
      </c>
      <c r="AJ49" s="131">
        <v>57</v>
      </c>
      <c r="AK49" s="131">
        <v>100</v>
      </c>
      <c r="AL49" s="131">
        <v>310</v>
      </c>
      <c r="CH49" s="139" t="s">
        <v>368</v>
      </c>
    </row>
    <row r="50" spans="1:86" ht="16.5" customHeight="1">
      <c r="A50" s="130">
        <v>46</v>
      </c>
      <c r="B50" s="131" t="str">
        <f>+'[2]Sheet1'!B47</f>
        <v>Presbyterian Methodist Parish of Wairoa</v>
      </c>
      <c r="C50" s="131">
        <f>+'[2]Sheet1'!C47</f>
      </c>
      <c r="D50" s="132">
        <f t="shared" si="0"/>
        <v>48</v>
      </c>
      <c r="E50" s="136">
        <v>0</v>
      </c>
      <c r="F50" s="136">
        <v>4</v>
      </c>
      <c r="G50" s="136">
        <v>5</v>
      </c>
      <c r="H50" s="136">
        <v>23</v>
      </c>
      <c r="I50" s="136">
        <v>0</v>
      </c>
      <c r="J50" s="136">
        <v>2</v>
      </c>
      <c r="K50" s="136">
        <v>2</v>
      </c>
      <c r="L50" s="136">
        <v>12</v>
      </c>
      <c r="M50" s="136">
        <f>+'[2]Sheet1'!$Z47</f>
        <v>1</v>
      </c>
      <c r="N50" s="136">
        <f>+'[2]Sheet1'!$AA47</f>
        <v>20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36">
        <v>0</v>
      </c>
      <c r="U50" s="136">
        <v>4</v>
      </c>
      <c r="V50" s="131">
        <v>7</v>
      </c>
      <c r="W50" s="131">
        <v>0</v>
      </c>
      <c r="X50" s="131">
        <v>0</v>
      </c>
      <c r="Y50" s="131">
        <v>5</v>
      </c>
      <c r="Z50" s="131">
        <v>7</v>
      </c>
      <c r="AA50" s="131">
        <v>0</v>
      </c>
      <c r="AB50" s="131">
        <v>2</v>
      </c>
      <c r="AC50" s="131">
        <v>0</v>
      </c>
      <c r="AD50" s="131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8</v>
      </c>
      <c r="AL50" s="131">
        <v>30</v>
      </c>
      <c r="CH50" s="139" t="s">
        <v>368</v>
      </c>
    </row>
    <row r="51" spans="1:86" ht="16.5" customHeight="1">
      <c r="A51" s="130">
        <v>47</v>
      </c>
      <c r="B51" s="131" t="str">
        <f>+'[2]Sheet1'!B48</f>
        <v>Waikohu Co-operating Parish</v>
      </c>
      <c r="C51" s="131">
        <f>+'[2]Sheet1'!C48</f>
      </c>
      <c r="D51" s="132">
        <f t="shared" si="0"/>
        <v>33</v>
      </c>
      <c r="E51" s="136">
        <v>1</v>
      </c>
      <c r="F51" s="136">
        <v>7</v>
      </c>
      <c r="G51" s="136">
        <v>10</v>
      </c>
      <c r="H51" s="136">
        <v>3</v>
      </c>
      <c r="I51" s="136">
        <v>0</v>
      </c>
      <c r="J51" s="136">
        <v>6</v>
      </c>
      <c r="K51" s="136">
        <v>5</v>
      </c>
      <c r="L51" s="136">
        <v>1</v>
      </c>
      <c r="M51" s="136">
        <f>+'[2]Sheet1'!$Z48</f>
        <v>6</v>
      </c>
      <c r="N51" s="136">
        <f>+'[2]Sheet1'!$AA48</f>
        <v>16</v>
      </c>
      <c r="O51" s="136">
        <v>1</v>
      </c>
      <c r="P51" s="136">
        <v>0</v>
      </c>
      <c r="Q51" s="136">
        <v>0</v>
      </c>
      <c r="R51" s="136">
        <v>0</v>
      </c>
      <c r="S51" s="136">
        <v>7</v>
      </c>
      <c r="T51" s="136">
        <v>3</v>
      </c>
      <c r="U51" s="136">
        <v>7</v>
      </c>
      <c r="V51" s="131">
        <v>7</v>
      </c>
      <c r="W51" s="131">
        <v>0</v>
      </c>
      <c r="X51" s="131">
        <v>0</v>
      </c>
      <c r="Y51" s="131">
        <v>1</v>
      </c>
      <c r="Z51" s="131">
        <v>1</v>
      </c>
      <c r="AA51" s="131">
        <v>0</v>
      </c>
      <c r="AB51" s="131">
        <v>2</v>
      </c>
      <c r="AC51" s="131">
        <v>2</v>
      </c>
      <c r="AD51" s="131">
        <v>2</v>
      </c>
      <c r="AE51" s="131">
        <v>0</v>
      </c>
      <c r="AF51" s="131">
        <v>0</v>
      </c>
      <c r="AG51" s="131">
        <v>0</v>
      </c>
      <c r="AH51" s="131">
        <v>0</v>
      </c>
      <c r="AI51" s="131">
        <v>0</v>
      </c>
      <c r="AJ51" s="131">
        <v>0</v>
      </c>
      <c r="AK51" s="131">
        <v>17</v>
      </c>
      <c r="AL51" s="131">
        <v>54</v>
      </c>
      <c r="CH51" s="139" t="s">
        <v>368</v>
      </c>
    </row>
    <row r="52" spans="1:86" ht="16.5" customHeight="1">
      <c r="A52" s="130">
        <v>48</v>
      </c>
      <c r="B52" s="131" t="str">
        <f>+'[2]Sheet1'!B49</f>
        <v>Saint Francis Co-operating Parish of Clive-Haumoana</v>
      </c>
      <c r="C52" s="131">
        <f>+'[2]Sheet1'!C49</f>
      </c>
      <c r="D52" s="132">
        <f t="shared" si="0"/>
        <v>55</v>
      </c>
      <c r="E52" s="136">
        <v>0</v>
      </c>
      <c r="F52" s="136">
        <v>4</v>
      </c>
      <c r="G52" s="136">
        <v>17</v>
      </c>
      <c r="H52" s="136">
        <v>25</v>
      </c>
      <c r="I52" s="136">
        <v>0</v>
      </c>
      <c r="J52" s="136">
        <v>0</v>
      </c>
      <c r="K52" s="136">
        <v>2</v>
      </c>
      <c r="L52" s="136">
        <v>7</v>
      </c>
      <c r="M52" s="136">
        <f>+'[2]Sheet1'!$Z49</f>
        <v>3</v>
      </c>
      <c r="N52" s="136">
        <f>+'[2]Sheet1'!$AA49</f>
        <v>21</v>
      </c>
      <c r="O52" s="136">
        <v>0</v>
      </c>
      <c r="P52" s="136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1">
        <v>10</v>
      </c>
      <c r="W52" s="131">
        <v>1</v>
      </c>
      <c r="X52" s="131">
        <v>7</v>
      </c>
      <c r="Y52" s="131">
        <v>2</v>
      </c>
      <c r="Z52" s="131">
        <v>4</v>
      </c>
      <c r="AA52" s="131">
        <v>0</v>
      </c>
      <c r="AB52" s="131">
        <v>0</v>
      </c>
      <c r="AC52" s="131">
        <v>6</v>
      </c>
      <c r="AD52" s="131">
        <v>2</v>
      </c>
      <c r="AE52" s="131">
        <v>0</v>
      </c>
      <c r="AF52" s="131">
        <v>0</v>
      </c>
      <c r="AG52" s="131">
        <v>0</v>
      </c>
      <c r="AH52" s="131">
        <v>0</v>
      </c>
      <c r="AI52" s="131">
        <v>0</v>
      </c>
      <c r="AJ52" s="131">
        <v>0</v>
      </c>
      <c r="AK52" s="131">
        <v>5</v>
      </c>
      <c r="AL52" s="131">
        <v>30</v>
      </c>
      <c r="CH52" s="139" t="s">
        <v>368</v>
      </c>
    </row>
    <row r="53" spans="1:86" ht="16.5" customHeight="1">
      <c r="A53" s="130">
        <v>49</v>
      </c>
      <c r="B53" s="131" t="str">
        <f>+'[2]Sheet1'!B50</f>
        <v>Tamatea Community Church</v>
      </c>
      <c r="C53" s="131" t="str">
        <f>+'[2]Sheet1'!C50</f>
        <v>Presbyterian</v>
      </c>
      <c r="D53" s="132">
        <f t="shared" si="0"/>
        <v>28</v>
      </c>
      <c r="E53" s="136">
        <v>0</v>
      </c>
      <c r="F53" s="136">
        <v>0</v>
      </c>
      <c r="G53" s="136">
        <v>6</v>
      </c>
      <c r="H53" s="136">
        <v>12</v>
      </c>
      <c r="I53" s="136">
        <v>0</v>
      </c>
      <c r="J53" s="136">
        <v>0</v>
      </c>
      <c r="K53" s="136">
        <v>2</v>
      </c>
      <c r="L53" s="136">
        <v>8</v>
      </c>
      <c r="M53" s="136">
        <f>+'[2]Sheet1'!$Z50</f>
        <v>0</v>
      </c>
      <c r="N53" s="136">
        <f>+'[2]Sheet1'!$AA50</f>
        <v>21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6">
        <v>0</v>
      </c>
      <c r="U53" s="136">
        <v>5</v>
      </c>
      <c r="V53" s="131">
        <v>6</v>
      </c>
      <c r="W53" s="131">
        <v>0</v>
      </c>
      <c r="X53" s="131">
        <v>0</v>
      </c>
      <c r="Y53" s="131">
        <v>0</v>
      </c>
      <c r="Z53" s="131">
        <v>4</v>
      </c>
      <c r="AA53" s="131">
        <v>0</v>
      </c>
      <c r="AB53" s="131">
        <v>0</v>
      </c>
      <c r="AC53" s="131">
        <v>0</v>
      </c>
      <c r="AD53" s="131">
        <v>0</v>
      </c>
      <c r="AE53" s="131">
        <v>0</v>
      </c>
      <c r="AF53" s="131">
        <v>0</v>
      </c>
      <c r="AG53" s="131">
        <v>0</v>
      </c>
      <c r="AH53" s="131">
        <v>0</v>
      </c>
      <c r="AI53" s="131">
        <v>0</v>
      </c>
      <c r="AJ53" s="131">
        <v>0</v>
      </c>
      <c r="AK53" s="131">
        <v>6</v>
      </c>
      <c r="AL53" s="131">
        <v>10</v>
      </c>
      <c r="CH53" s="139" t="s">
        <v>368</v>
      </c>
    </row>
    <row r="54" spans="1:86" ht="16.5" customHeight="1">
      <c r="A54" s="130">
        <v>50</v>
      </c>
      <c r="B54" s="131" t="str">
        <f>+'[2]Sheet1'!B51</f>
        <v>Waipawa Co-operating Parish</v>
      </c>
      <c r="C54" s="131">
        <f>+'[2]Sheet1'!C51</f>
      </c>
      <c r="D54" s="132">
        <f t="shared" si="0"/>
        <v>83</v>
      </c>
      <c r="E54" s="136">
        <v>10</v>
      </c>
      <c r="F54" s="136">
        <v>5</v>
      </c>
      <c r="G54" s="136">
        <v>12</v>
      </c>
      <c r="H54" s="136">
        <v>18</v>
      </c>
      <c r="I54" s="136">
        <v>12</v>
      </c>
      <c r="J54" s="136">
        <v>4</v>
      </c>
      <c r="K54" s="136">
        <v>8</v>
      </c>
      <c r="L54" s="136">
        <v>14</v>
      </c>
      <c r="M54" s="136">
        <f>+'[2]Sheet1'!$Z51</f>
        <v>18</v>
      </c>
      <c r="N54" s="136">
        <f>+'[2]Sheet1'!$AA51</f>
        <v>49</v>
      </c>
      <c r="O54" s="136">
        <v>0</v>
      </c>
      <c r="P54" s="136">
        <v>0</v>
      </c>
      <c r="Q54" s="136">
        <v>0</v>
      </c>
      <c r="R54" s="136">
        <v>0</v>
      </c>
      <c r="S54" s="136">
        <v>18</v>
      </c>
      <c r="T54" s="136">
        <v>0</v>
      </c>
      <c r="U54" s="136">
        <v>41</v>
      </c>
      <c r="V54" s="131">
        <v>10</v>
      </c>
      <c r="W54" s="131">
        <v>1</v>
      </c>
      <c r="X54" s="131">
        <v>0</v>
      </c>
      <c r="Y54" s="131">
        <v>4</v>
      </c>
      <c r="Z54" s="131">
        <v>3</v>
      </c>
      <c r="AA54" s="131">
        <v>0</v>
      </c>
      <c r="AB54" s="131">
        <v>2</v>
      </c>
      <c r="AC54" s="131">
        <v>0</v>
      </c>
      <c r="AD54" s="131">
        <v>0</v>
      </c>
      <c r="AE54" s="131">
        <v>1</v>
      </c>
      <c r="AF54" s="131">
        <v>3</v>
      </c>
      <c r="AG54" s="131">
        <v>1</v>
      </c>
      <c r="AH54" s="131">
        <v>1</v>
      </c>
      <c r="AI54" s="131">
        <v>40</v>
      </c>
      <c r="AJ54" s="131">
        <v>3</v>
      </c>
      <c r="AK54" s="131">
        <v>17</v>
      </c>
      <c r="AL54" s="131">
        <v>15</v>
      </c>
      <c r="CH54" s="139" t="s">
        <v>368</v>
      </c>
    </row>
    <row r="55" spans="1:86" ht="16.5" customHeight="1">
      <c r="A55" s="130">
        <v>51</v>
      </c>
      <c r="B55" s="131" t="str">
        <f>+'[2]Sheet1'!B52</f>
        <v>St David Union Parish - Carterton</v>
      </c>
      <c r="C55" s="131" t="str">
        <f>+'[2]Sheet1'!C52</f>
        <v>presbyterian</v>
      </c>
      <c r="D55" s="132">
        <f t="shared" si="0"/>
        <v>63</v>
      </c>
      <c r="E55" s="136">
        <v>0</v>
      </c>
      <c r="F55" s="136">
        <v>7</v>
      </c>
      <c r="G55" s="136">
        <v>12</v>
      </c>
      <c r="H55" s="136">
        <v>18</v>
      </c>
      <c r="I55" s="136">
        <v>0</v>
      </c>
      <c r="J55" s="136">
        <v>6</v>
      </c>
      <c r="K55" s="136">
        <v>3</v>
      </c>
      <c r="L55" s="136">
        <v>17</v>
      </c>
      <c r="M55" s="136">
        <f>+'[2]Sheet1'!$Z52</f>
        <v>10</v>
      </c>
      <c r="N55" s="136">
        <f>+'[2]Sheet1'!$AA52</f>
        <v>36</v>
      </c>
      <c r="O55" s="136">
        <v>0</v>
      </c>
      <c r="P55" s="136">
        <v>2</v>
      </c>
      <c r="Q55" s="136">
        <v>0</v>
      </c>
      <c r="R55" s="136">
        <v>0</v>
      </c>
      <c r="S55" s="136">
        <v>10</v>
      </c>
      <c r="T55" s="136">
        <v>0</v>
      </c>
      <c r="U55" s="136">
        <v>36</v>
      </c>
      <c r="V55" s="131">
        <v>10</v>
      </c>
      <c r="W55" s="131">
        <v>0</v>
      </c>
      <c r="X55" s="131">
        <v>3</v>
      </c>
      <c r="Y55" s="131">
        <v>2</v>
      </c>
      <c r="Z55" s="131">
        <v>3</v>
      </c>
      <c r="AA55" s="131">
        <v>0</v>
      </c>
      <c r="AB55" s="131">
        <v>2</v>
      </c>
      <c r="AC55" s="131">
        <v>0</v>
      </c>
      <c r="AD55" s="131">
        <v>1</v>
      </c>
      <c r="AE55" s="131">
        <v>1</v>
      </c>
      <c r="AF55" s="131">
        <v>6</v>
      </c>
      <c r="AG55" s="131">
        <v>1</v>
      </c>
      <c r="AH55" s="131">
        <v>2</v>
      </c>
      <c r="AI55" s="131">
        <v>40</v>
      </c>
      <c r="AJ55" s="131">
        <v>6</v>
      </c>
      <c r="AK55" s="131">
        <v>3</v>
      </c>
      <c r="AL55" s="131">
        <v>10</v>
      </c>
      <c r="CH55" s="139" t="s">
        <v>368</v>
      </c>
    </row>
    <row r="56" spans="1:86" ht="16.5" customHeight="1">
      <c r="A56" s="130">
        <v>52</v>
      </c>
      <c r="B56" s="131" t="str">
        <f>+'[2]Sheet1'!B53</f>
        <v>Greytown, Saint Andrews Union Church</v>
      </c>
      <c r="C56" s="131">
        <f>+'[2]Sheet1'!C53</f>
      </c>
      <c r="D56" s="132">
        <f t="shared" si="0"/>
        <v>27</v>
      </c>
      <c r="E56" s="136">
        <v>0</v>
      </c>
      <c r="F56" s="136">
        <v>0</v>
      </c>
      <c r="G56" s="136">
        <v>2</v>
      </c>
      <c r="H56" s="136">
        <v>18</v>
      </c>
      <c r="I56" s="136">
        <v>0</v>
      </c>
      <c r="J56" s="136">
        <v>0</v>
      </c>
      <c r="K56" s="136">
        <v>1</v>
      </c>
      <c r="L56" s="136">
        <v>6</v>
      </c>
      <c r="M56" s="136">
        <f>+'[2]Sheet1'!$Z53</f>
        <v>0</v>
      </c>
      <c r="N56" s="136">
        <f>+'[2]Sheet1'!$AA53</f>
        <v>16</v>
      </c>
      <c r="O56" s="136">
        <v>0</v>
      </c>
      <c r="P56" s="136">
        <v>0</v>
      </c>
      <c r="Q56" s="136">
        <v>0</v>
      </c>
      <c r="R56" s="136">
        <v>0</v>
      </c>
      <c r="S56" s="136">
        <v>0</v>
      </c>
      <c r="T56" s="136">
        <v>0</v>
      </c>
      <c r="U56" s="136">
        <v>0</v>
      </c>
      <c r="V56" s="131">
        <v>8</v>
      </c>
      <c r="W56" s="131">
        <v>0</v>
      </c>
      <c r="X56" s="131">
        <v>0</v>
      </c>
      <c r="Y56" s="131">
        <v>0</v>
      </c>
      <c r="Z56" s="131">
        <v>1</v>
      </c>
      <c r="AA56" s="131">
        <v>0</v>
      </c>
      <c r="AB56" s="131">
        <v>0</v>
      </c>
      <c r="AC56" s="131">
        <v>0</v>
      </c>
      <c r="AD56" s="131">
        <v>0</v>
      </c>
      <c r="AE56" s="131">
        <v>0</v>
      </c>
      <c r="AF56" s="131">
        <v>16</v>
      </c>
      <c r="AG56" s="131">
        <v>0</v>
      </c>
      <c r="AH56" s="131">
        <v>1</v>
      </c>
      <c r="AI56" s="131">
        <v>0</v>
      </c>
      <c r="AJ56" s="131">
        <v>16</v>
      </c>
      <c r="AK56" s="131">
        <v>14</v>
      </c>
      <c r="AL56" s="131">
        <v>25</v>
      </c>
      <c r="CH56" s="139" t="s">
        <v>368</v>
      </c>
    </row>
    <row r="57" spans="1:86" ht="16.5" customHeight="1">
      <c r="A57" s="130">
        <v>53</v>
      </c>
      <c r="B57" s="131" t="str">
        <f>+'[2]Sheet1'!B54</f>
        <v>St Andrews Union Church Featherston</v>
      </c>
      <c r="C57" s="131">
        <f>+'[2]Sheet1'!C54</f>
      </c>
      <c r="D57" s="132">
        <f t="shared" si="0"/>
        <v>20</v>
      </c>
      <c r="E57" s="136">
        <v>1</v>
      </c>
      <c r="F57" s="136">
        <v>3</v>
      </c>
      <c r="G57" s="136">
        <v>1</v>
      </c>
      <c r="H57" s="136">
        <v>11</v>
      </c>
      <c r="I57" s="136">
        <v>0</v>
      </c>
      <c r="J57" s="136">
        <v>0</v>
      </c>
      <c r="K57" s="136">
        <v>2</v>
      </c>
      <c r="L57" s="136">
        <v>2</v>
      </c>
      <c r="M57" s="136">
        <f>+'[2]Sheet1'!$Z54</f>
        <v>2</v>
      </c>
      <c r="N57" s="136">
        <f>+'[2]Sheet1'!$AA54</f>
        <v>12</v>
      </c>
      <c r="O57" s="136">
        <v>0</v>
      </c>
      <c r="P57" s="136">
        <v>0</v>
      </c>
      <c r="Q57" s="136">
        <v>0</v>
      </c>
      <c r="R57" s="136">
        <v>0</v>
      </c>
      <c r="S57" s="136">
        <v>2</v>
      </c>
      <c r="T57" s="136">
        <v>0</v>
      </c>
      <c r="U57" s="136">
        <v>24</v>
      </c>
      <c r="V57" s="131">
        <v>3</v>
      </c>
      <c r="W57" s="131">
        <v>2</v>
      </c>
      <c r="X57" s="131">
        <v>6</v>
      </c>
      <c r="Y57" s="131">
        <v>0</v>
      </c>
      <c r="Z57" s="131">
        <v>2</v>
      </c>
      <c r="AA57" s="131">
        <v>0</v>
      </c>
      <c r="AB57" s="131">
        <v>1</v>
      </c>
      <c r="AC57" s="131">
        <v>0</v>
      </c>
      <c r="AD57" s="131">
        <v>0</v>
      </c>
      <c r="AE57" s="131">
        <v>0</v>
      </c>
      <c r="AF57" s="131">
        <v>20</v>
      </c>
      <c r="AG57" s="131">
        <v>0</v>
      </c>
      <c r="AH57" s="131">
        <v>1</v>
      </c>
      <c r="AI57" s="131">
        <v>0</v>
      </c>
      <c r="AJ57" s="131">
        <v>20</v>
      </c>
      <c r="AK57" s="131">
        <v>11</v>
      </c>
      <c r="AL57" s="131">
        <v>72</v>
      </c>
      <c r="CH57" s="139" t="s">
        <v>368</v>
      </c>
    </row>
    <row r="58" spans="1:86" ht="16.5" customHeight="1">
      <c r="A58" s="130">
        <v>54</v>
      </c>
      <c r="B58" s="131" t="str">
        <f>+'[2]Sheet1'!B55</f>
        <v>St James Union Parish Masterton</v>
      </c>
      <c r="C58" s="131">
        <f>+'[2]Sheet1'!C55</f>
      </c>
      <c r="D58" s="132">
        <f t="shared" si="0"/>
        <v>82</v>
      </c>
      <c r="E58" s="136">
        <v>0</v>
      </c>
      <c r="F58" s="136">
        <v>1</v>
      </c>
      <c r="G58" s="136">
        <v>5</v>
      </c>
      <c r="H58" s="136">
        <v>45</v>
      </c>
      <c r="I58" s="136">
        <v>0</v>
      </c>
      <c r="J58" s="136">
        <v>2</v>
      </c>
      <c r="K58" s="136">
        <v>2</v>
      </c>
      <c r="L58" s="136">
        <v>27</v>
      </c>
      <c r="M58" s="136">
        <f>+'[2]Sheet1'!$Z55</f>
        <v>0</v>
      </c>
      <c r="N58" s="136">
        <f>+'[2]Sheet1'!$AA55</f>
        <v>57</v>
      </c>
      <c r="O58" s="136">
        <v>0</v>
      </c>
      <c r="P58" s="136">
        <v>1</v>
      </c>
      <c r="Q58" s="136">
        <v>0</v>
      </c>
      <c r="R58" s="136">
        <v>0</v>
      </c>
      <c r="S58" s="136">
        <v>0</v>
      </c>
      <c r="T58" s="136">
        <v>0</v>
      </c>
      <c r="U58" s="136">
        <v>36</v>
      </c>
      <c r="V58" s="131">
        <v>10</v>
      </c>
      <c r="W58" s="131">
        <v>0</v>
      </c>
      <c r="X58" s="131">
        <v>0</v>
      </c>
      <c r="Y58" s="131">
        <v>0</v>
      </c>
      <c r="Z58" s="131">
        <v>7</v>
      </c>
      <c r="AA58" s="131">
        <v>0</v>
      </c>
      <c r="AB58" s="131">
        <v>0</v>
      </c>
      <c r="AC58" s="131">
        <v>0</v>
      </c>
      <c r="AD58" s="131">
        <v>1</v>
      </c>
      <c r="AE58" s="131">
        <v>0</v>
      </c>
      <c r="AF58" s="131">
        <v>31</v>
      </c>
      <c r="AG58" s="131">
        <v>0</v>
      </c>
      <c r="AH58" s="131">
        <v>3</v>
      </c>
      <c r="AI58" s="131">
        <v>0</v>
      </c>
      <c r="AJ58" s="131">
        <v>31</v>
      </c>
      <c r="AK58" s="131">
        <v>34</v>
      </c>
      <c r="AL58" s="131">
        <v>89</v>
      </c>
      <c r="CH58" s="139" t="s">
        <v>368</v>
      </c>
    </row>
    <row r="59" spans="1:86" ht="16.5" customHeight="1">
      <c r="A59" s="130">
        <v>55</v>
      </c>
      <c r="B59" s="131" t="str">
        <f>+'[2]Sheet1'!B56</f>
        <v>St Lukes Union Parish Masterton</v>
      </c>
      <c r="C59" s="131" t="str">
        <f>+'[2]Sheet1'!C56</f>
        <v>Presbyterian</v>
      </c>
      <c r="D59" s="132">
        <f t="shared" si="0"/>
        <v>64</v>
      </c>
      <c r="E59" s="136">
        <v>0</v>
      </c>
      <c r="F59" s="136">
        <v>0</v>
      </c>
      <c r="G59" s="136">
        <v>3</v>
      </c>
      <c r="H59" s="136">
        <v>39</v>
      </c>
      <c r="I59" s="136">
        <v>0</v>
      </c>
      <c r="J59" s="136">
        <v>0</v>
      </c>
      <c r="K59" s="136">
        <v>4</v>
      </c>
      <c r="L59" s="136">
        <v>18</v>
      </c>
      <c r="M59" s="136">
        <f>+'[2]Sheet1'!$Z56</f>
        <v>7</v>
      </c>
      <c r="N59" s="136">
        <f>+'[2]Sheet1'!$AA56</f>
        <v>50</v>
      </c>
      <c r="O59" s="136">
        <v>0</v>
      </c>
      <c r="P59" s="136">
        <v>0</v>
      </c>
      <c r="Q59" s="136">
        <v>0</v>
      </c>
      <c r="R59" s="136">
        <v>0</v>
      </c>
      <c r="S59" s="136">
        <v>15</v>
      </c>
      <c r="T59" s="136">
        <v>10</v>
      </c>
      <c r="U59" s="136">
        <v>25</v>
      </c>
      <c r="V59" s="131">
        <v>12</v>
      </c>
      <c r="W59" s="131">
        <v>0</v>
      </c>
      <c r="X59" s="131">
        <v>20</v>
      </c>
      <c r="Y59" s="131">
        <v>1</v>
      </c>
      <c r="Z59" s="131">
        <v>4</v>
      </c>
      <c r="AA59" s="131">
        <v>0</v>
      </c>
      <c r="AB59" s="131">
        <v>0</v>
      </c>
      <c r="AC59" s="131">
        <v>0</v>
      </c>
      <c r="AD59" s="131">
        <v>4</v>
      </c>
      <c r="AE59" s="131">
        <v>0</v>
      </c>
      <c r="AF59" s="131">
        <v>22</v>
      </c>
      <c r="AG59" s="131">
        <v>0</v>
      </c>
      <c r="AH59" s="131">
        <v>2</v>
      </c>
      <c r="AI59" s="131">
        <v>0</v>
      </c>
      <c r="AJ59" s="131">
        <v>22</v>
      </c>
      <c r="AK59" s="131">
        <v>25</v>
      </c>
      <c r="AL59" s="131">
        <v>84</v>
      </c>
      <c r="CH59" s="139" t="s">
        <v>368</v>
      </c>
    </row>
    <row r="60" spans="1:86" ht="16.5" customHeight="1">
      <c r="A60" s="130">
        <v>56</v>
      </c>
      <c r="B60" s="131" t="str">
        <f>+'[2]Sheet1'!B57</f>
        <v>Johnsonville Uniting Church</v>
      </c>
      <c r="C60" s="131" t="str">
        <f>+'[2]Sheet1'!C57</f>
        <v>Methodist</v>
      </c>
      <c r="D60" s="132">
        <f t="shared" si="0"/>
        <v>104</v>
      </c>
      <c r="E60" s="136">
        <v>5</v>
      </c>
      <c r="F60" s="136">
        <v>4</v>
      </c>
      <c r="G60" s="136">
        <v>22</v>
      </c>
      <c r="H60" s="136">
        <v>41</v>
      </c>
      <c r="I60" s="136">
        <v>3</v>
      </c>
      <c r="J60" s="136">
        <v>2</v>
      </c>
      <c r="K60" s="136">
        <v>8</v>
      </c>
      <c r="L60" s="136">
        <v>19</v>
      </c>
      <c r="M60" s="136">
        <f>+'[2]Sheet1'!$Z57</f>
        <v>4</v>
      </c>
      <c r="N60" s="136">
        <f>+'[2]Sheet1'!$AA57</f>
        <v>58</v>
      </c>
      <c r="O60" s="136">
        <v>1</v>
      </c>
      <c r="P60" s="136">
        <v>0</v>
      </c>
      <c r="Q60" s="136">
        <v>0</v>
      </c>
      <c r="R60" s="136">
        <v>0</v>
      </c>
      <c r="S60" s="136">
        <v>62</v>
      </c>
      <c r="T60" s="136">
        <v>0</v>
      </c>
      <c r="U60" s="136">
        <v>0</v>
      </c>
      <c r="V60" s="131">
        <v>10</v>
      </c>
      <c r="W60" s="131">
        <v>0</v>
      </c>
      <c r="X60" s="131">
        <v>0</v>
      </c>
      <c r="Y60" s="131">
        <v>2</v>
      </c>
      <c r="Z60" s="131">
        <v>96</v>
      </c>
      <c r="AA60" s="131">
        <v>0</v>
      </c>
      <c r="AB60" s="131">
        <v>8</v>
      </c>
      <c r="AC60" s="131">
        <v>0</v>
      </c>
      <c r="AD60" s="131">
        <v>2</v>
      </c>
      <c r="AE60" s="131">
        <v>1</v>
      </c>
      <c r="AF60" s="131">
        <v>24</v>
      </c>
      <c r="AG60" s="131">
        <v>1</v>
      </c>
      <c r="AH60" s="131">
        <v>2</v>
      </c>
      <c r="AI60" s="131">
        <v>40</v>
      </c>
      <c r="AJ60" s="131">
        <v>24</v>
      </c>
      <c r="AK60" s="131">
        <v>96</v>
      </c>
      <c r="AL60" s="131">
        <v>90</v>
      </c>
      <c r="CH60" s="139" t="s">
        <v>368</v>
      </c>
    </row>
    <row r="61" spans="1:86" ht="16.5" customHeight="1">
      <c r="A61" s="130">
        <v>57</v>
      </c>
      <c r="B61" s="131" t="str">
        <f>+'[2]Sheet1'!B58</f>
        <v>St Anselm's Union Church</v>
      </c>
      <c r="C61" s="131" t="str">
        <f>+'[2]Sheet1'!C58</f>
        <v>Congregational union</v>
      </c>
      <c r="D61" s="132">
        <f t="shared" si="0"/>
        <v>43</v>
      </c>
      <c r="E61" s="136">
        <v>0</v>
      </c>
      <c r="F61" s="136">
        <v>4</v>
      </c>
      <c r="G61" s="136">
        <v>6</v>
      </c>
      <c r="H61" s="136">
        <v>14</v>
      </c>
      <c r="I61" s="136">
        <v>0</v>
      </c>
      <c r="J61" s="136">
        <v>2</v>
      </c>
      <c r="K61" s="136">
        <v>4</v>
      </c>
      <c r="L61" s="136">
        <v>13</v>
      </c>
      <c r="M61" s="136">
        <f>+'[2]Sheet1'!$Z58</f>
        <v>4</v>
      </c>
      <c r="N61" s="136">
        <f>+'[2]Sheet1'!$AA58</f>
        <v>30</v>
      </c>
      <c r="O61" s="136">
        <v>0</v>
      </c>
      <c r="P61" s="136">
        <v>0</v>
      </c>
      <c r="Q61" s="136">
        <v>0</v>
      </c>
      <c r="R61" s="136">
        <v>0</v>
      </c>
      <c r="S61" s="136">
        <v>4</v>
      </c>
      <c r="T61" s="136">
        <v>0</v>
      </c>
      <c r="U61" s="136">
        <v>30</v>
      </c>
      <c r="V61" s="131">
        <v>8</v>
      </c>
      <c r="W61" s="131">
        <v>0</v>
      </c>
      <c r="X61" s="131">
        <v>4</v>
      </c>
      <c r="Y61" s="131">
        <v>1</v>
      </c>
      <c r="Z61" s="131">
        <v>20</v>
      </c>
      <c r="AA61" s="131">
        <v>0</v>
      </c>
      <c r="AB61" s="131">
        <v>2</v>
      </c>
      <c r="AC61" s="131">
        <v>0</v>
      </c>
      <c r="AD61" s="131">
        <v>0</v>
      </c>
      <c r="AE61" s="131">
        <v>0</v>
      </c>
      <c r="AF61" s="131">
        <v>42</v>
      </c>
      <c r="AG61" s="131">
        <v>0</v>
      </c>
      <c r="AH61" s="131">
        <v>2</v>
      </c>
      <c r="AI61" s="131">
        <v>0</v>
      </c>
      <c r="AJ61" s="131">
        <v>42</v>
      </c>
      <c r="AK61" s="131">
        <v>10</v>
      </c>
      <c r="AL61" s="131">
        <v>15</v>
      </c>
      <c r="CH61" s="139" t="s">
        <v>368</v>
      </c>
    </row>
    <row r="62" spans="1:86" ht="16.5" customHeight="1">
      <c r="A62" s="130">
        <v>58</v>
      </c>
      <c r="B62" s="131" t="str">
        <f>+'[2]Sheet1'!B59</f>
        <v>Ngaio Union Church</v>
      </c>
      <c r="C62" s="131" t="str">
        <f>+'[2]Sheet1'!C59</f>
        <v>Presbyterian</v>
      </c>
      <c r="D62" s="132">
        <f t="shared" si="0"/>
        <v>82</v>
      </c>
      <c r="E62" s="136">
        <v>6</v>
      </c>
      <c r="F62" s="136">
        <v>8</v>
      </c>
      <c r="G62" s="136">
        <v>11</v>
      </c>
      <c r="H62" s="136">
        <v>21</v>
      </c>
      <c r="I62" s="136">
        <v>10</v>
      </c>
      <c r="J62" s="136">
        <v>5</v>
      </c>
      <c r="K62" s="136">
        <v>8</v>
      </c>
      <c r="L62" s="136">
        <v>13</v>
      </c>
      <c r="M62" s="136">
        <f>+'[2]Sheet1'!$Z59</f>
        <v>5</v>
      </c>
      <c r="N62" s="136">
        <f>+'[2]Sheet1'!$AA59</f>
        <v>38</v>
      </c>
      <c r="O62" s="136">
        <v>0</v>
      </c>
      <c r="P62" s="136">
        <v>0</v>
      </c>
      <c r="Q62" s="136">
        <v>0</v>
      </c>
      <c r="R62" s="136">
        <v>0</v>
      </c>
      <c r="S62" s="136">
        <v>5</v>
      </c>
      <c r="T62" s="136">
        <v>0</v>
      </c>
      <c r="U62" s="136">
        <v>8</v>
      </c>
      <c r="V62" s="131">
        <v>10</v>
      </c>
      <c r="W62" s="131">
        <v>0</v>
      </c>
      <c r="X62" s="131">
        <v>6</v>
      </c>
      <c r="Y62" s="131">
        <v>0</v>
      </c>
      <c r="Z62" s="131">
        <v>4</v>
      </c>
      <c r="AA62" s="131">
        <v>1</v>
      </c>
      <c r="AB62" s="131">
        <v>3</v>
      </c>
      <c r="AC62" s="131">
        <v>0</v>
      </c>
      <c r="AD62" s="131">
        <v>0</v>
      </c>
      <c r="AE62" s="131">
        <v>0</v>
      </c>
      <c r="AF62" s="131">
        <v>36</v>
      </c>
      <c r="AG62" s="131">
        <v>0</v>
      </c>
      <c r="AH62" s="131">
        <v>1</v>
      </c>
      <c r="AI62" s="131">
        <v>0</v>
      </c>
      <c r="AJ62" s="131">
        <v>36</v>
      </c>
      <c r="AK62" s="131">
        <v>20</v>
      </c>
      <c r="AL62" s="131">
        <v>40</v>
      </c>
      <c r="CH62" s="139" t="s">
        <v>368</v>
      </c>
    </row>
    <row r="63" spans="1:86" ht="16.5" customHeight="1">
      <c r="A63" s="130">
        <v>59</v>
      </c>
      <c r="B63" s="131" t="str">
        <f>+'[2]Sheet1'!B60</f>
        <v>Tawa Union Parish</v>
      </c>
      <c r="C63" s="131" t="str">
        <f>+'[2]Sheet1'!C60</f>
        <v>Presbyterian</v>
      </c>
      <c r="D63" s="132">
        <f t="shared" si="0"/>
        <v>122</v>
      </c>
      <c r="E63" s="136">
        <v>1</v>
      </c>
      <c r="F63" s="136">
        <v>5</v>
      </c>
      <c r="G63" s="136">
        <v>14</v>
      </c>
      <c r="H63" s="136">
        <v>55</v>
      </c>
      <c r="I63" s="136">
        <v>1</v>
      </c>
      <c r="J63" s="136">
        <v>3</v>
      </c>
      <c r="K63" s="136">
        <v>12</v>
      </c>
      <c r="L63" s="136">
        <v>31</v>
      </c>
      <c r="M63" s="136">
        <f>+'[2]Sheet1'!$Z60</f>
        <v>2</v>
      </c>
      <c r="N63" s="136">
        <f>+'[2]Sheet1'!$AA60</f>
        <v>80</v>
      </c>
      <c r="O63" s="136">
        <v>2</v>
      </c>
      <c r="P63" s="136">
        <v>0</v>
      </c>
      <c r="Q63" s="136">
        <v>0</v>
      </c>
      <c r="R63" s="136">
        <v>0</v>
      </c>
      <c r="S63" s="136">
        <v>36</v>
      </c>
      <c r="T63" s="136">
        <v>12</v>
      </c>
      <c r="U63" s="136">
        <v>29</v>
      </c>
      <c r="V63" s="131">
        <v>9</v>
      </c>
      <c r="W63" s="131">
        <v>0</v>
      </c>
      <c r="X63" s="131">
        <v>10</v>
      </c>
      <c r="Y63" s="131">
        <v>2</v>
      </c>
      <c r="Z63" s="131">
        <v>10</v>
      </c>
      <c r="AA63" s="131">
        <v>4</v>
      </c>
      <c r="AB63" s="131">
        <v>5</v>
      </c>
      <c r="AC63" s="131">
        <v>0</v>
      </c>
      <c r="AD63" s="131">
        <v>1</v>
      </c>
      <c r="AE63" s="131">
        <v>1</v>
      </c>
      <c r="AF63" s="131">
        <v>20</v>
      </c>
      <c r="AG63" s="131">
        <v>1</v>
      </c>
      <c r="AH63" s="131">
        <v>1</v>
      </c>
      <c r="AI63" s="131">
        <v>43</v>
      </c>
      <c r="AJ63" s="131">
        <v>20</v>
      </c>
      <c r="AK63" s="131">
        <v>60</v>
      </c>
      <c r="AL63" s="131">
        <v>151</v>
      </c>
      <c r="CH63" s="139" t="s">
        <v>368</v>
      </c>
    </row>
    <row r="64" spans="1:86" ht="16.5" customHeight="1">
      <c r="A64" s="130">
        <v>60</v>
      </c>
      <c r="B64" s="131" t="str">
        <f>+'[2]Sheet1'!B61</f>
        <v>St Ninian's Uniting Parish</v>
      </c>
      <c r="C64" s="131" t="str">
        <f>+'[2]Sheet1'!C61</f>
        <v>Presbyterian</v>
      </c>
      <c r="D64" s="132">
        <f t="shared" si="0"/>
        <v>130</v>
      </c>
      <c r="E64" s="136">
        <v>12</v>
      </c>
      <c r="F64" s="136">
        <v>14</v>
      </c>
      <c r="G64" s="136">
        <v>19</v>
      </c>
      <c r="H64" s="136">
        <v>35</v>
      </c>
      <c r="I64" s="136">
        <v>18</v>
      </c>
      <c r="J64" s="136">
        <v>7</v>
      </c>
      <c r="K64" s="136">
        <v>11</v>
      </c>
      <c r="L64" s="136">
        <v>14</v>
      </c>
      <c r="M64" s="136">
        <f>+'[2]Sheet1'!$Z61</f>
        <v>4</v>
      </c>
      <c r="N64" s="136">
        <f>+'[2]Sheet1'!$AA61</f>
        <v>54</v>
      </c>
      <c r="O64" s="136">
        <v>0</v>
      </c>
      <c r="P64" s="136">
        <v>0</v>
      </c>
      <c r="Q64" s="136">
        <v>0</v>
      </c>
      <c r="R64" s="136">
        <v>0</v>
      </c>
      <c r="S64" s="136">
        <v>4</v>
      </c>
      <c r="T64" s="136">
        <v>0</v>
      </c>
      <c r="U64" s="136">
        <v>0</v>
      </c>
      <c r="V64" s="131">
        <v>9</v>
      </c>
      <c r="W64" s="131">
        <v>0</v>
      </c>
      <c r="X64" s="131">
        <v>22</v>
      </c>
      <c r="Y64" s="131">
        <v>0</v>
      </c>
      <c r="Z64" s="131">
        <v>6</v>
      </c>
      <c r="AA64" s="131">
        <v>0</v>
      </c>
      <c r="AB64" s="131">
        <v>7</v>
      </c>
      <c r="AC64" s="131">
        <v>0</v>
      </c>
      <c r="AD64" s="131">
        <v>2</v>
      </c>
      <c r="AE64" s="131">
        <v>0</v>
      </c>
      <c r="AF64" s="131">
        <v>60</v>
      </c>
      <c r="AG64" s="131">
        <v>0</v>
      </c>
      <c r="AH64" s="131">
        <v>2</v>
      </c>
      <c r="AI64" s="131">
        <v>0</v>
      </c>
      <c r="AJ64" s="131">
        <v>60</v>
      </c>
      <c r="AK64" s="131">
        <v>0</v>
      </c>
      <c r="AL64" s="131">
        <v>0</v>
      </c>
      <c r="CH64" s="139" t="s">
        <v>368</v>
      </c>
    </row>
    <row r="65" spans="1:86" ht="16.5" customHeight="1">
      <c r="A65" s="130">
        <v>61</v>
      </c>
      <c r="B65" s="131" t="str">
        <f>+'[2]Sheet1'!B62</f>
        <v>Hutt City Uniting Congregations</v>
      </c>
      <c r="C65" s="131" t="str">
        <f>+'[2]Sheet1'!C62</f>
        <v>Presbyterian</v>
      </c>
      <c r="D65" s="132">
        <f t="shared" si="0"/>
        <v>293</v>
      </c>
      <c r="E65" s="136">
        <v>18</v>
      </c>
      <c r="F65" s="136">
        <v>18</v>
      </c>
      <c r="G65" s="136">
        <v>47</v>
      </c>
      <c r="H65" s="136">
        <v>104</v>
      </c>
      <c r="I65" s="136">
        <v>20</v>
      </c>
      <c r="J65" s="136">
        <v>14</v>
      </c>
      <c r="K65" s="136">
        <v>21</v>
      </c>
      <c r="L65" s="136">
        <v>51</v>
      </c>
      <c r="M65" s="136">
        <f>+'[2]Sheet1'!$Z62</f>
        <v>69</v>
      </c>
      <c r="N65" s="136">
        <f>+'[2]Sheet1'!$AA62</f>
        <v>243</v>
      </c>
      <c r="O65" s="136">
        <v>5</v>
      </c>
      <c r="P65" s="136">
        <v>0</v>
      </c>
      <c r="Q65" s="136">
        <v>0</v>
      </c>
      <c r="R65" s="136">
        <v>3</v>
      </c>
      <c r="S65" s="136">
        <v>56</v>
      </c>
      <c r="T65" s="136">
        <v>46</v>
      </c>
      <c r="U65" s="136">
        <v>101</v>
      </c>
      <c r="V65" s="131">
        <v>72</v>
      </c>
      <c r="W65" s="131">
        <v>0</v>
      </c>
      <c r="X65" s="131">
        <v>13</v>
      </c>
      <c r="Y65" s="131">
        <v>33</v>
      </c>
      <c r="Z65" s="131">
        <v>38</v>
      </c>
      <c r="AA65" s="131">
        <v>12</v>
      </c>
      <c r="AB65" s="131">
        <v>33</v>
      </c>
      <c r="AC65" s="131">
        <v>1</v>
      </c>
      <c r="AD65" s="131">
        <v>1</v>
      </c>
      <c r="AE65" s="131">
        <v>1</v>
      </c>
      <c r="AF65" s="131">
        <v>12</v>
      </c>
      <c r="AG65" s="131">
        <v>2</v>
      </c>
      <c r="AH65" s="131">
        <v>1</v>
      </c>
      <c r="AI65" s="131">
        <v>66</v>
      </c>
      <c r="AJ65" s="131">
        <v>12</v>
      </c>
      <c r="AK65" s="131">
        <v>114</v>
      </c>
      <c r="AL65" s="131">
        <v>281</v>
      </c>
      <c r="CH65" s="139" t="s">
        <v>368</v>
      </c>
    </row>
    <row r="66" spans="1:86" ht="16.5" customHeight="1">
      <c r="A66" s="130">
        <v>62</v>
      </c>
      <c r="B66" s="131" t="str">
        <f>+'[2]Sheet1'!B63</f>
        <v>Miramar Uniting Church</v>
      </c>
      <c r="C66" s="131" t="str">
        <f>+'[2]Sheet1'!C63</f>
        <v>methodist</v>
      </c>
      <c r="D66" s="132">
        <f t="shared" si="0"/>
        <v>43</v>
      </c>
      <c r="E66" s="136">
        <v>2</v>
      </c>
      <c r="F66" s="136">
        <v>5</v>
      </c>
      <c r="G66" s="136">
        <v>12</v>
      </c>
      <c r="H66" s="136">
        <v>10</v>
      </c>
      <c r="I66" s="136">
        <v>2</v>
      </c>
      <c r="J66" s="136">
        <v>1</v>
      </c>
      <c r="K66" s="136">
        <v>6</v>
      </c>
      <c r="L66" s="136">
        <v>5</v>
      </c>
      <c r="M66" s="136">
        <f>+'[2]Sheet1'!$Z63</f>
        <v>5</v>
      </c>
      <c r="N66" s="136">
        <f>+'[2]Sheet1'!$AA63</f>
        <v>34</v>
      </c>
      <c r="O66" s="136">
        <v>0</v>
      </c>
      <c r="P66" s="136">
        <v>1</v>
      </c>
      <c r="Q66" s="136">
        <v>0</v>
      </c>
      <c r="R66" s="136">
        <v>8</v>
      </c>
      <c r="S66" s="136">
        <v>5</v>
      </c>
      <c r="T66" s="136">
        <v>11</v>
      </c>
      <c r="U66" s="136">
        <v>4</v>
      </c>
      <c r="V66" s="131">
        <v>4</v>
      </c>
      <c r="W66" s="131">
        <v>0</v>
      </c>
      <c r="X66" s="131">
        <v>5</v>
      </c>
      <c r="Y66" s="131">
        <v>0</v>
      </c>
      <c r="Z66" s="131">
        <v>2</v>
      </c>
      <c r="AA66" s="131">
        <v>1</v>
      </c>
      <c r="AB66" s="131">
        <v>1</v>
      </c>
      <c r="AC66" s="131">
        <v>0</v>
      </c>
      <c r="AD66" s="131">
        <v>1</v>
      </c>
      <c r="AE66" s="131">
        <v>1</v>
      </c>
      <c r="AF66" s="131">
        <v>27</v>
      </c>
      <c r="AG66" s="131">
        <v>1</v>
      </c>
      <c r="AH66" s="131">
        <v>3</v>
      </c>
      <c r="AI66" s="131">
        <v>32</v>
      </c>
      <c r="AJ66" s="131">
        <v>27</v>
      </c>
      <c r="AK66" s="131">
        <v>20</v>
      </c>
      <c r="AL66" s="131">
        <v>30</v>
      </c>
      <c r="CH66" s="139" t="s">
        <v>368</v>
      </c>
    </row>
    <row r="67" spans="1:86" ht="16.5" customHeight="1">
      <c r="A67" s="130">
        <v>63</v>
      </c>
      <c r="B67" s="131" t="str">
        <f>+'[2]Sheet1'!B64</f>
        <v>Upper Hutt Uniting Parish</v>
      </c>
      <c r="C67" s="131" t="str">
        <f>+'[2]Sheet1'!C64</f>
        <v>Methodist</v>
      </c>
      <c r="D67" s="132">
        <f t="shared" si="0"/>
        <v>201</v>
      </c>
      <c r="E67" s="136">
        <v>0</v>
      </c>
      <c r="F67" s="136">
        <v>0</v>
      </c>
      <c r="G67" s="136">
        <v>0</v>
      </c>
      <c r="H67" s="136">
        <v>135</v>
      </c>
      <c r="I67" s="136">
        <v>0</v>
      </c>
      <c r="J67" s="136">
        <v>0</v>
      </c>
      <c r="K67" s="136">
        <v>0</v>
      </c>
      <c r="L67" s="136">
        <v>66</v>
      </c>
      <c r="M67" s="136">
        <f>+'[2]Sheet1'!$Z64</f>
        <v>3</v>
      </c>
      <c r="N67" s="136">
        <f>+'[2]Sheet1'!$AA64</f>
        <v>81</v>
      </c>
      <c r="O67" s="136">
        <v>0</v>
      </c>
      <c r="P67" s="136">
        <v>0</v>
      </c>
      <c r="Q67" s="136">
        <v>0</v>
      </c>
      <c r="R67" s="136">
        <v>0</v>
      </c>
      <c r="S67" s="136">
        <v>50</v>
      </c>
      <c r="T67" s="136">
        <v>18</v>
      </c>
      <c r="U67" s="136">
        <v>45</v>
      </c>
      <c r="V67" s="131">
        <v>12</v>
      </c>
      <c r="W67" s="131">
        <v>0</v>
      </c>
      <c r="X67" s="131">
        <v>4</v>
      </c>
      <c r="Y67" s="131">
        <v>14</v>
      </c>
      <c r="Z67" s="131">
        <v>5</v>
      </c>
      <c r="AA67" s="131">
        <v>3</v>
      </c>
      <c r="AB67" s="131">
        <v>16</v>
      </c>
      <c r="AC67" s="131">
        <v>0</v>
      </c>
      <c r="AD67" s="131">
        <v>3</v>
      </c>
      <c r="AE67" s="131">
        <v>1</v>
      </c>
      <c r="AF67" s="131">
        <v>58</v>
      </c>
      <c r="AG67" s="131">
        <v>1</v>
      </c>
      <c r="AH67" s="131">
        <v>5</v>
      </c>
      <c r="AI67" s="131">
        <v>48</v>
      </c>
      <c r="AJ67" s="131">
        <v>58</v>
      </c>
      <c r="AK67" s="131">
        <v>100</v>
      </c>
      <c r="AL67" s="131">
        <v>200</v>
      </c>
      <c r="CH67" s="139" t="s">
        <v>368</v>
      </c>
    </row>
    <row r="68" spans="1:86" ht="16.5" customHeight="1">
      <c r="A68" s="130">
        <v>64</v>
      </c>
      <c r="B68" s="131" t="str">
        <f>+'[2]Sheet1'!B65</f>
        <v>Kapiti Uniting Parish</v>
      </c>
      <c r="C68" s="131">
        <f>+'[2]Sheet1'!C65</f>
      </c>
      <c r="D68" s="132">
        <f t="shared" si="0"/>
        <v>257</v>
      </c>
      <c r="E68" s="136">
        <v>11</v>
      </c>
      <c r="F68" s="136">
        <v>6</v>
      </c>
      <c r="G68" s="136">
        <v>15</v>
      </c>
      <c r="H68" s="136">
        <v>138</v>
      </c>
      <c r="I68" s="136">
        <v>6</v>
      </c>
      <c r="J68" s="136">
        <v>2</v>
      </c>
      <c r="K68" s="136">
        <v>13</v>
      </c>
      <c r="L68" s="136">
        <v>66</v>
      </c>
      <c r="M68" s="136">
        <f>+'[2]Sheet1'!$Z65</f>
        <v>7</v>
      </c>
      <c r="N68" s="136">
        <f>+'[2]Sheet1'!$AA65</f>
        <v>125</v>
      </c>
      <c r="O68" s="136">
        <v>0</v>
      </c>
      <c r="P68" s="136">
        <v>0</v>
      </c>
      <c r="Q68" s="136">
        <v>0</v>
      </c>
      <c r="R68" s="136">
        <v>0</v>
      </c>
      <c r="S68" s="136">
        <v>20</v>
      </c>
      <c r="T68" s="136">
        <v>0</v>
      </c>
      <c r="U68" s="136">
        <v>60</v>
      </c>
      <c r="V68" s="131">
        <v>10</v>
      </c>
      <c r="W68" s="131">
        <v>0</v>
      </c>
      <c r="X68" s="131">
        <v>8</v>
      </c>
      <c r="Y68" s="131">
        <v>7</v>
      </c>
      <c r="Z68" s="131">
        <v>3</v>
      </c>
      <c r="AA68" s="131">
        <v>0</v>
      </c>
      <c r="AB68" s="131">
        <v>0</v>
      </c>
      <c r="AC68" s="131">
        <v>0</v>
      </c>
      <c r="AD68" s="131">
        <v>1</v>
      </c>
      <c r="AE68" s="131">
        <v>1</v>
      </c>
      <c r="AF68" s="131">
        <v>40</v>
      </c>
      <c r="AG68" s="131">
        <v>1</v>
      </c>
      <c r="AH68" s="131">
        <v>3</v>
      </c>
      <c r="AI68" s="131">
        <v>40</v>
      </c>
      <c r="AJ68" s="131">
        <v>40</v>
      </c>
      <c r="AK68" s="131">
        <v>80</v>
      </c>
      <c r="AL68" s="131">
        <v>130</v>
      </c>
      <c r="CH68" s="139" t="s">
        <v>368</v>
      </c>
    </row>
    <row r="69" spans="1:86" ht="16.5" customHeight="1">
      <c r="A69" s="130">
        <v>65</v>
      </c>
      <c r="B69" s="131" t="str">
        <f>+'[2]Sheet1'!B66</f>
        <v>St Matthew's Brooklyn Joint Parish Anglican Methodist Presbyterian</v>
      </c>
      <c r="C69" s="131" t="str">
        <f>+'[2]Sheet1'!C66</f>
        <v>Anglican</v>
      </c>
      <c r="D69" s="132">
        <f t="shared" si="0"/>
        <v>83</v>
      </c>
      <c r="E69" s="136">
        <v>4</v>
      </c>
      <c r="F69" s="136">
        <v>11</v>
      </c>
      <c r="G69" s="136">
        <v>8</v>
      </c>
      <c r="H69" s="136">
        <v>35</v>
      </c>
      <c r="I69" s="136">
        <v>5</v>
      </c>
      <c r="J69" s="136">
        <v>5</v>
      </c>
      <c r="K69" s="136">
        <v>7</v>
      </c>
      <c r="L69" s="136">
        <v>8</v>
      </c>
      <c r="M69" s="136">
        <f>+'[2]Sheet1'!$Z66</f>
        <v>1</v>
      </c>
      <c r="N69" s="136">
        <f>+'[2]Sheet1'!$AA66</f>
        <v>13</v>
      </c>
      <c r="O69" s="136">
        <v>2</v>
      </c>
      <c r="P69" s="136">
        <v>0</v>
      </c>
      <c r="Q69" s="136">
        <v>0</v>
      </c>
      <c r="R69" s="136">
        <v>0</v>
      </c>
      <c r="S69" s="136">
        <v>0</v>
      </c>
      <c r="T69" s="136">
        <v>0</v>
      </c>
      <c r="U69" s="136">
        <v>0</v>
      </c>
      <c r="V69" s="131">
        <v>4</v>
      </c>
      <c r="W69" s="131">
        <v>0</v>
      </c>
      <c r="X69" s="131">
        <v>0</v>
      </c>
      <c r="Y69" s="131">
        <v>0</v>
      </c>
      <c r="Z69" s="131">
        <v>0</v>
      </c>
      <c r="AA69" s="131">
        <v>0</v>
      </c>
      <c r="AB69" s="131">
        <v>2</v>
      </c>
      <c r="AC69" s="131">
        <v>0</v>
      </c>
      <c r="AD69" s="131">
        <v>1</v>
      </c>
      <c r="AE69" s="131">
        <v>0</v>
      </c>
      <c r="AF69" s="131">
        <v>33</v>
      </c>
      <c r="AG69" s="131">
        <v>0</v>
      </c>
      <c r="AH69" s="131">
        <v>3</v>
      </c>
      <c r="AI69" s="131">
        <v>0</v>
      </c>
      <c r="AJ69" s="131">
        <v>33</v>
      </c>
      <c r="AK69" s="131">
        <v>10</v>
      </c>
      <c r="AL69" s="131">
        <v>29</v>
      </c>
      <c r="CH69" s="139" t="s">
        <v>368</v>
      </c>
    </row>
    <row r="70" spans="1:86" ht="16.5" customHeight="1">
      <c r="A70" s="130">
        <v>66</v>
      </c>
      <c r="B70" s="131" t="str">
        <f>+'[2]Sheet1'!B67</f>
        <v>Motueka Uniting Parish</v>
      </c>
      <c r="C70" s="131" t="str">
        <f>+'[2]Sheet1'!C67</f>
        <v>Methodist</v>
      </c>
      <c r="D70" s="132">
        <f aca="true" t="shared" si="1" ref="D70:D95">SUM(E70:L70)</f>
        <v>99</v>
      </c>
      <c r="E70" s="136">
        <v>4</v>
      </c>
      <c r="F70" s="136">
        <v>1</v>
      </c>
      <c r="G70" s="136">
        <v>12</v>
      </c>
      <c r="H70" s="136">
        <v>55</v>
      </c>
      <c r="I70" s="136">
        <v>2</v>
      </c>
      <c r="J70" s="136">
        <v>1</v>
      </c>
      <c r="K70" s="136">
        <v>3</v>
      </c>
      <c r="L70" s="136">
        <v>21</v>
      </c>
      <c r="M70" s="136">
        <f>+'[2]Sheet1'!$Z67</f>
        <v>4</v>
      </c>
      <c r="N70" s="136">
        <f>+'[2]Sheet1'!$AA67</f>
        <v>52</v>
      </c>
      <c r="O70" s="136">
        <v>1</v>
      </c>
      <c r="P70" s="136">
        <v>0</v>
      </c>
      <c r="Q70" s="136">
        <v>0</v>
      </c>
      <c r="R70" s="136">
        <v>0</v>
      </c>
      <c r="S70" s="136">
        <v>4</v>
      </c>
      <c r="T70" s="136">
        <v>0</v>
      </c>
      <c r="U70" s="136">
        <v>50</v>
      </c>
      <c r="V70" s="131">
        <v>10</v>
      </c>
      <c r="W70" s="131">
        <v>0</v>
      </c>
      <c r="X70" s="131">
        <v>10</v>
      </c>
      <c r="Y70" s="131">
        <v>2</v>
      </c>
      <c r="Z70" s="131">
        <v>1</v>
      </c>
      <c r="AA70" s="131">
        <v>0</v>
      </c>
      <c r="AB70" s="131">
        <v>2</v>
      </c>
      <c r="AC70" s="131">
        <v>0</v>
      </c>
      <c r="AD70" s="131">
        <v>0</v>
      </c>
      <c r="AE70" s="131">
        <v>1</v>
      </c>
      <c r="AF70" s="131">
        <v>0</v>
      </c>
      <c r="AG70" s="131">
        <v>1</v>
      </c>
      <c r="AH70" s="131">
        <v>0</v>
      </c>
      <c r="AI70" s="131">
        <v>40</v>
      </c>
      <c r="AJ70" s="131">
        <v>0</v>
      </c>
      <c r="AK70" s="131">
        <v>45</v>
      </c>
      <c r="AL70" s="131">
        <v>320</v>
      </c>
      <c r="CH70" s="139" t="s">
        <v>368</v>
      </c>
    </row>
    <row r="71" spans="1:86" ht="16.5" customHeight="1">
      <c r="A71" s="130">
        <v>67</v>
      </c>
      <c r="B71" s="131" t="str">
        <f>+'[2]Sheet1'!B68</f>
        <v>Union Parish of Picton</v>
      </c>
      <c r="C71" s="131" t="str">
        <f>+'[2]Sheet1'!C68</f>
        <v>Methodist</v>
      </c>
      <c r="D71" s="132">
        <f t="shared" si="1"/>
        <v>37</v>
      </c>
      <c r="E71" s="136">
        <v>0</v>
      </c>
      <c r="F71" s="136">
        <v>1</v>
      </c>
      <c r="G71" s="136">
        <v>3</v>
      </c>
      <c r="H71" s="136">
        <v>22</v>
      </c>
      <c r="I71" s="136">
        <v>0</v>
      </c>
      <c r="J71" s="136">
        <v>1</v>
      </c>
      <c r="K71" s="136">
        <v>1</v>
      </c>
      <c r="L71" s="136">
        <v>9</v>
      </c>
      <c r="M71" s="136">
        <f>+'[2]Sheet1'!$Z68</f>
        <v>0</v>
      </c>
      <c r="N71" s="136">
        <f>+'[2]Sheet1'!$AA68</f>
        <v>20</v>
      </c>
      <c r="O71" s="136">
        <v>0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6">
        <v>0</v>
      </c>
      <c r="V71" s="131">
        <v>11</v>
      </c>
      <c r="W71" s="131">
        <v>1</v>
      </c>
      <c r="X71" s="131">
        <v>0</v>
      </c>
      <c r="Y71" s="131">
        <v>0</v>
      </c>
      <c r="Z71" s="131">
        <v>1</v>
      </c>
      <c r="AA71" s="131">
        <v>0</v>
      </c>
      <c r="AB71" s="131">
        <v>0</v>
      </c>
      <c r="AC71" s="131">
        <v>0</v>
      </c>
      <c r="AD71" s="131">
        <v>0</v>
      </c>
      <c r="AE71" s="131">
        <v>0</v>
      </c>
      <c r="AF71" s="131">
        <v>12</v>
      </c>
      <c r="AG71" s="131">
        <v>0</v>
      </c>
      <c r="AH71" s="131">
        <v>1</v>
      </c>
      <c r="AI71" s="131">
        <v>0</v>
      </c>
      <c r="AJ71" s="131">
        <v>12</v>
      </c>
      <c r="AK71" s="131">
        <v>21</v>
      </c>
      <c r="AL71" s="131">
        <v>33</v>
      </c>
      <c r="CH71" s="139" t="s">
        <v>368</v>
      </c>
    </row>
    <row r="72" spans="1:86" ht="16.5" customHeight="1">
      <c r="A72" s="130">
        <v>68</v>
      </c>
      <c r="B72" s="131" t="str">
        <f>+'[2]Sheet1'!B69</f>
        <v>Buller Union Parish</v>
      </c>
      <c r="C72" s="131">
        <f>+'[2]Sheet1'!C69</f>
      </c>
      <c r="D72" s="132">
        <f t="shared" si="1"/>
        <v>23</v>
      </c>
      <c r="E72" s="136">
        <v>0</v>
      </c>
      <c r="F72" s="136">
        <v>0</v>
      </c>
      <c r="G72" s="136">
        <v>0</v>
      </c>
      <c r="H72" s="136">
        <v>23</v>
      </c>
      <c r="I72" s="136">
        <v>0</v>
      </c>
      <c r="J72" s="136">
        <v>0</v>
      </c>
      <c r="K72" s="136">
        <v>0</v>
      </c>
      <c r="L72" s="136">
        <v>0</v>
      </c>
      <c r="M72" s="136">
        <f>+'[2]Sheet1'!$Z69</f>
        <v>0</v>
      </c>
      <c r="N72" s="136">
        <f>+'[2]Sheet1'!$AA69</f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36">
        <v>0</v>
      </c>
      <c r="U72" s="136">
        <v>10</v>
      </c>
      <c r="V72" s="131">
        <v>8</v>
      </c>
      <c r="W72" s="131">
        <v>0</v>
      </c>
      <c r="X72" s="131">
        <v>0</v>
      </c>
      <c r="Y72" s="131">
        <v>2</v>
      </c>
      <c r="Z72" s="131">
        <v>2</v>
      </c>
      <c r="AA72" s="131">
        <v>0</v>
      </c>
      <c r="AB72" s="131">
        <v>0</v>
      </c>
      <c r="AC72" s="131">
        <v>10</v>
      </c>
      <c r="AD72" s="131">
        <v>0</v>
      </c>
      <c r="AE72" s="131">
        <v>0</v>
      </c>
      <c r="AF72" s="131">
        <v>0</v>
      </c>
      <c r="AG72" s="131">
        <v>0</v>
      </c>
      <c r="AH72" s="131">
        <v>0</v>
      </c>
      <c r="AI72" s="131">
        <v>0</v>
      </c>
      <c r="AJ72" s="131">
        <v>0</v>
      </c>
      <c r="AK72" s="131">
        <v>11</v>
      </c>
      <c r="AL72" s="131">
        <v>15</v>
      </c>
      <c r="CH72" s="139" t="s">
        <v>368</v>
      </c>
    </row>
    <row r="73" spans="1:86" ht="16.5" customHeight="1">
      <c r="A73" s="130">
        <v>69</v>
      </c>
      <c r="B73" s="131" t="str">
        <f>+'[2]Sheet1'!B70</f>
        <v>Greymouth District Uniting</v>
      </c>
      <c r="C73" s="131" t="str">
        <f>+'[2]Sheet1'!C70</f>
        <v>Methodist</v>
      </c>
      <c r="D73" s="132">
        <f t="shared" si="1"/>
        <v>48</v>
      </c>
      <c r="E73" s="136">
        <v>0</v>
      </c>
      <c r="F73" s="136">
        <v>0</v>
      </c>
      <c r="G73" s="136">
        <v>10</v>
      </c>
      <c r="H73" s="136">
        <v>23</v>
      </c>
      <c r="I73" s="136">
        <v>0</v>
      </c>
      <c r="J73" s="136">
        <v>0</v>
      </c>
      <c r="K73" s="136">
        <v>4</v>
      </c>
      <c r="L73" s="136">
        <v>11</v>
      </c>
      <c r="M73" s="136">
        <f>+'[2]Sheet1'!$Z70</f>
        <v>0</v>
      </c>
      <c r="N73" s="136">
        <f>+'[2]Sheet1'!$AA70</f>
        <v>30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6">
        <v>0</v>
      </c>
      <c r="U73" s="136">
        <v>0</v>
      </c>
      <c r="V73" s="131">
        <v>13</v>
      </c>
      <c r="W73" s="131">
        <v>2</v>
      </c>
      <c r="X73" s="131">
        <v>0</v>
      </c>
      <c r="Y73" s="131">
        <v>0</v>
      </c>
      <c r="Z73" s="131">
        <v>2</v>
      </c>
      <c r="AA73" s="131">
        <v>0</v>
      </c>
      <c r="AB73" s="131">
        <v>0</v>
      </c>
      <c r="AC73" s="131">
        <v>0</v>
      </c>
      <c r="AD73" s="131">
        <v>1</v>
      </c>
      <c r="AE73" s="131">
        <v>0</v>
      </c>
      <c r="AF73" s="131">
        <v>40</v>
      </c>
      <c r="AG73" s="131">
        <v>0</v>
      </c>
      <c r="AH73" s="131">
        <v>2</v>
      </c>
      <c r="AI73" s="131">
        <v>0</v>
      </c>
      <c r="AJ73" s="131">
        <v>40</v>
      </c>
      <c r="AK73" s="131">
        <v>35</v>
      </c>
      <c r="AL73" s="131">
        <v>75</v>
      </c>
      <c r="CH73" s="139" t="s">
        <v>368</v>
      </c>
    </row>
    <row r="74" spans="1:86" ht="16.5" customHeight="1">
      <c r="A74" s="130">
        <v>70</v>
      </c>
      <c r="B74" s="131" t="str">
        <f>+'[2]Sheet1'!B71</f>
        <v>St Andrews United Parish -  Hokitika, Ross, South Westland</v>
      </c>
      <c r="C74" s="131" t="str">
        <f>+'[2]Sheet1'!C71</f>
        <v>Presbyterian</v>
      </c>
      <c r="D74" s="132">
        <f t="shared" si="1"/>
        <v>89</v>
      </c>
      <c r="E74" s="136">
        <v>2</v>
      </c>
      <c r="F74" s="136">
        <v>1</v>
      </c>
      <c r="G74" s="136">
        <v>16</v>
      </c>
      <c r="H74" s="136">
        <v>38</v>
      </c>
      <c r="I74" s="136">
        <v>2</v>
      </c>
      <c r="J74" s="136">
        <v>1</v>
      </c>
      <c r="K74" s="136">
        <v>11</v>
      </c>
      <c r="L74" s="136">
        <v>18</v>
      </c>
      <c r="M74" s="136">
        <f>+'[2]Sheet1'!$Z71</f>
        <v>5</v>
      </c>
      <c r="N74" s="136">
        <f>+'[2]Sheet1'!$AA71</f>
        <v>43</v>
      </c>
      <c r="O74" s="136">
        <v>2</v>
      </c>
      <c r="P74" s="136">
        <v>0</v>
      </c>
      <c r="Q74" s="136">
        <v>0</v>
      </c>
      <c r="R74" s="136">
        <v>0</v>
      </c>
      <c r="S74" s="136">
        <v>0</v>
      </c>
      <c r="T74" s="136">
        <v>0</v>
      </c>
      <c r="U74" s="136">
        <v>19</v>
      </c>
      <c r="V74" s="131">
        <v>12</v>
      </c>
      <c r="W74" s="131">
        <v>6</v>
      </c>
      <c r="X74" s="131">
        <v>0</v>
      </c>
      <c r="Y74" s="131">
        <v>0</v>
      </c>
      <c r="Z74" s="131">
        <v>11</v>
      </c>
      <c r="AA74" s="131">
        <v>0</v>
      </c>
      <c r="AB74" s="131">
        <v>0</v>
      </c>
      <c r="AC74" s="131">
        <v>12</v>
      </c>
      <c r="AD74" s="131">
        <v>0</v>
      </c>
      <c r="AE74" s="131">
        <v>0</v>
      </c>
      <c r="AF74" s="131">
        <v>0</v>
      </c>
      <c r="AG74" s="131">
        <v>0</v>
      </c>
      <c r="AH74" s="131">
        <v>0</v>
      </c>
      <c r="AI74" s="131">
        <v>0</v>
      </c>
      <c r="AJ74" s="131">
        <v>0</v>
      </c>
      <c r="AK74" s="131">
        <v>38</v>
      </c>
      <c r="AL74" s="131">
        <v>72</v>
      </c>
      <c r="CH74" s="139" t="s">
        <v>368</v>
      </c>
    </row>
    <row r="75" spans="1:86" ht="16.5" customHeight="1">
      <c r="A75" s="130">
        <v>71</v>
      </c>
      <c r="B75" s="131" t="str">
        <f>+'[2]Sheet1'!B72</f>
        <v>Reefton District Union Parish</v>
      </c>
      <c r="C75" s="131">
        <f>+'[2]Sheet1'!C72</f>
      </c>
      <c r="D75" s="132">
        <f t="shared" si="1"/>
        <v>0</v>
      </c>
      <c r="E75" s="136">
        <v>0</v>
      </c>
      <c r="F75" s="136">
        <v>0</v>
      </c>
      <c r="G75" s="136">
        <v>0</v>
      </c>
      <c r="H75" s="136">
        <v>0</v>
      </c>
      <c r="I75" s="136">
        <v>0</v>
      </c>
      <c r="J75" s="136">
        <v>0</v>
      </c>
      <c r="K75" s="136">
        <v>0</v>
      </c>
      <c r="L75" s="136">
        <v>0</v>
      </c>
      <c r="M75" s="136">
        <f>+'[2]Sheet1'!$Z72</f>
        <v>0</v>
      </c>
      <c r="N75" s="136">
        <f>+'[2]Sheet1'!$AA72</f>
        <v>0</v>
      </c>
      <c r="O75" s="136">
        <v>0</v>
      </c>
      <c r="P75" s="136">
        <v>0</v>
      </c>
      <c r="Q75" s="136">
        <v>0</v>
      </c>
      <c r="R75" s="136">
        <v>0</v>
      </c>
      <c r="S75" s="136">
        <v>0</v>
      </c>
      <c r="T75" s="136">
        <v>0</v>
      </c>
      <c r="U75" s="136">
        <v>0</v>
      </c>
      <c r="V75" s="131">
        <v>0</v>
      </c>
      <c r="W75" s="131">
        <v>0</v>
      </c>
      <c r="X75" s="131">
        <v>0</v>
      </c>
      <c r="Y75" s="131">
        <v>0</v>
      </c>
      <c r="Z75" s="131">
        <v>0</v>
      </c>
      <c r="AA75" s="131">
        <v>0</v>
      </c>
      <c r="AB75" s="131">
        <v>0</v>
      </c>
      <c r="AC75" s="131">
        <v>0</v>
      </c>
      <c r="AD75" s="131">
        <v>0</v>
      </c>
      <c r="AE75" s="131">
        <v>0</v>
      </c>
      <c r="AF75" s="131">
        <v>0</v>
      </c>
      <c r="AG75" s="131">
        <v>0</v>
      </c>
      <c r="AH75" s="131">
        <v>0</v>
      </c>
      <c r="AI75" s="131">
        <v>0</v>
      </c>
      <c r="AJ75" s="131">
        <v>0</v>
      </c>
      <c r="AK75" s="131">
        <v>0</v>
      </c>
      <c r="AL75" s="131">
        <v>0</v>
      </c>
      <c r="CH75" s="139" t="s">
        <v>368</v>
      </c>
    </row>
    <row r="76" spans="1:86" ht="16.5" customHeight="1">
      <c r="A76" s="130">
        <v>72</v>
      </c>
      <c r="B76" s="131" t="str">
        <f>+'[2]Sheet1'!B73</f>
        <v>Halswell Union Parish</v>
      </c>
      <c r="C76" s="131" t="str">
        <f>+'[2]Sheet1'!C73</f>
        <v>methodist</v>
      </c>
      <c r="D76" s="132">
        <f t="shared" si="1"/>
        <v>44</v>
      </c>
      <c r="E76" s="136">
        <v>0</v>
      </c>
      <c r="F76" s="136">
        <v>3</v>
      </c>
      <c r="G76" s="136">
        <v>4</v>
      </c>
      <c r="H76" s="136">
        <v>24</v>
      </c>
      <c r="I76" s="136">
        <v>1</v>
      </c>
      <c r="J76" s="136">
        <v>2</v>
      </c>
      <c r="K76" s="136">
        <v>4</v>
      </c>
      <c r="L76" s="136">
        <v>6</v>
      </c>
      <c r="M76" s="136">
        <f>+'[2]Sheet1'!$Z73</f>
        <v>2</v>
      </c>
      <c r="N76" s="136">
        <f>+'[2]Sheet1'!$AA73</f>
        <v>23</v>
      </c>
      <c r="O76" s="136">
        <v>0</v>
      </c>
      <c r="P76" s="136">
        <v>0</v>
      </c>
      <c r="Q76" s="136">
        <v>0</v>
      </c>
      <c r="R76" s="136">
        <v>0</v>
      </c>
      <c r="S76" s="136">
        <v>2</v>
      </c>
      <c r="T76" s="136">
        <v>2</v>
      </c>
      <c r="U76" s="136">
        <v>0</v>
      </c>
      <c r="V76" s="131">
        <v>6</v>
      </c>
      <c r="W76" s="131">
        <v>0</v>
      </c>
      <c r="X76" s="131">
        <v>4</v>
      </c>
      <c r="Y76" s="131">
        <v>1</v>
      </c>
      <c r="Z76" s="131">
        <v>2</v>
      </c>
      <c r="AA76" s="131">
        <v>0</v>
      </c>
      <c r="AB76" s="131">
        <v>2</v>
      </c>
      <c r="AC76" s="131">
        <v>12</v>
      </c>
      <c r="AD76" s="131">
        <v>1</v>
      </c>
      <c r="AE76" s="131">
        <v>0</v>
      </c>
      <c r="AF76" s="131">
        <v>22</v>
      </c>
      <c r="AG76" s="131">
        <v>0</v>
      </c>
      <c r="AH76" s="131">
        <v>1</v>
      </c>
      <c r="AI76" s="131">
        <v>0</v>
      </c>
      <c r="AJ76" s="131">
        <v>22</v>
      </c>
      <c r="AK76" s="131">
        <v>15</v>
      </c>
      <c r="AL76" s="131">
        <v>30</v>
      </c>
      <c r="CH76" s="139" t="s">
        <v>368</v>
      </c>
    </row>
    <row r="77" spans="1:86" ht="16.5" customHeight="1">
      <c r="A77" s="130">
        <v>73</v>
      </c>
      <c r="B77" s="131" t="str">
        <f>+'[2]Sheet1'!B74</f>
        <v>New Brighton Union</v>
      </c>
      <c r="C77" s="131" t="str">
        <f>+'[2]Sheet1'!C74</f>
        <v>Methodist</v>
      </c>
      <c r="D77" s="132">
        <f t="shared" si="1"/>
        <v>16</v>
      </c>
      <c r="E77" s="136">
        <v>0</v>
      </c>
      <c r="F77" s="136">
        <v>0</v>
      </c>
      <c r="G77" s="136">
        <v>0</v>
      </c>
      <c r="H77" s="136">
        <v>12</v>
      </c>
      <c r="I77" s="136">
        <v>0</v>
      </c>
      <c r="J77" s="136">
        <v>1</v>
      </c>
      <c r="K77" s="136">
        <v>0</v>
      </c>
      <c r="L77" s="136">
        <v>3</v>
      </c>
      <c r="M77" s="136">
        <f>+'[2]Sheet1'!$Z74</f>
        <v>0</v>
      </c>
      <c r="N77" s="136">
        <f>+'[2]Sheet1'!$AA74</f>
        <v>13</v>
      </c>
      <c r="O77" s="136">
        <v>0</v>
      </c>
      <c r="P77" s="136">
        <v>0</v>
      </c>
      <c r="Q77" s="136">
        <v>0</v>
      </c>
      <c r="R77" s="136">
        <v>0</v>
      </c>
      <c r="S77" s="136">
        <v>0</v>
      </c>
      <c r="T77" s="136">
        <v>0</v>
      </c>
      <c r="U77" s="136">
        <v>0</v>
      </c>
      <c r="V77" s="131">
        <v>12</v>
      </c>
      <c r="W77" s="131">
        <v>12</v>
      </c>
      <c r="X77" s="131">
        <v>0</v>
      </c>
      <c r="Y77" s="131">
        <v>1</v>
      </c>
      <c r="Z77" s="131">
        <v>1</v>
      </c>
      <c r="AA77" s="131">
        <v>0</v>
      </c>
      <c r="AB77" s="131">
        <v>0</v>
      </c>
      <c r="AC77" s="131">
        <v>0</v>
      </c>
      <c r="AD77" s="131">
        <v>1</v>
      </c>
      <c r="AE77" s="131">
        <v>0</v>
      </c>
      <c r="AF77" s="131">
        <v>30</v>
      </c>
      <c r="AG77" s="131">
        <v>0</v>
      </c>
      <c r="AH77" s="131">
        <v>2</v>
      </c>
      <c r="AI77" s="131">
        <v>0</v>
      </c>
      <c r="AJ77" s="131">
        <v>30</v>
      </c>
      <c r="AK77" s="131">
        <v>11</v>
      </c>
      <c r="AL77" s="131">
        <v>83</v>
      </c>
      <c r="CH77" s="139" t="s">
        <v>368</v>
      </c>
    </row>
    <row r="78" spans="1:86" ht="16.5" customHeight="1">
      <c r="A78" s="130">
        <v>74</v>
      </c>
      <c r="B78" s="131" t="str">
        <f>+'[2]Sheet1'!B75</f>
        <v>Oxford District Union Parish</v>
      </c>
      <c r="C78" s="131" t="str">
        <f>+'[2]Sheet1'!C75</f>
        <v>methodist</v>
      </c>
      <c r="D78" s="132">
        <f t="shared" si="1"/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f>+'[2]Sheet1'!$Z75</f>
        <v>0</v>
      </c>
      <c r="N78" s="136">
        <f>+'[2]Sheet1'!$AA75</f>
        <v>0</v>
      </c>
      <c r="O78" s="136">
        <v>0</v>
      </c>
      <c r="P78" s="136">
        <v>0</v>
      </c>
      <c r="Q78" s="136">
        <v>0</v>
      </c>
      <c r="R78" s="136">
        <v>0</v>
      </c>
      <c r="S78" s="136">
        <v>0</v>
      </c>
      <c r="T78" s="136">
        <v>0</v>
      </c>
      <c r="U78" s="136">
        <v>0</v>
      </c>
      <c r="V78" s="131">
        <v>0</v>
      </c>
      <c r="W78" s="131">
        <v>0</v>
      </c>
      <c r="X78" s="131">
        <v>0</v>
      </c>
      <c r="Y78" s="131">
        <v>0</v>
      </c>
      <c r="Z78" s="131">
        <v>0</v>
      </c>
      <c r="AA78" s="131">
        <v>0</v>
      </c>
      <c r="AB78" s="131">
        <v>0</v>
      </c>
      <c r="AC78" s="131">
        <v>0</v>
      </c>
      <c r="AD78" s="131">
        <v>0</v>
      </c>
      <c r="AE78" s="131">
        <v>0</v>
      </c>
      <c r="AF78" s="131">
        <v>0</v>
      </c>
      <c r="AG78" s="131">
        <v>0</v>
      </c>
      <c r="AH78" s="131">
        <v>0</v>
      </c>
      <c r="AI78" s="131">
        <v>0</v>
      </c>
      <c r="AJ78" s="131">
        <v>0</v>
      </c>
      <c r="AK78" s="131">
        <v>0</v>
      </c>
      <c r="AL78" s="131">
        <v>0</v>
      </c>
      <c r="CH78" s="139" t="s">
        <v>368</v>
      </c>
    </row>
    <row r="79" spans="1:86" ht="16.5" customHeight="1">
      <c r="A79" s="130">
        <v>75</v>
      </c>
      <c r="B79" s="131" t="str">
        <f>+'[2]Sheet1'!B76</f>
        <v>Linwood Avenue Union Church</v>
      </c>
      <c r="C79" s="131">
        <f>+'[2]Sheet1'!C76</f>
      </c>
      <c r="D79" s="132">
        <f t="shared" si="1"/>
        <v>63</v>
      </c>
      <c r="E79" s="136">
        <v>5</v>
      </c>
      <c r="F79" s="136">
        <v>4</v>
      </c>
      <c r="G79" s="136">
        <v>7</v>
      </c>
      <c r="H79" s="136">
        <v>25</v>
      </c>
      <c r="I79" s="136">
        <v>4</v>
      </c>
      <c r="J79" s="136">
        <v>2</v>
      </c>
      <c r="K79" s="136">
        <v>5</v>
      </c>
      <c r="L79" s="136">
        <v>11</v>
      </c>
      <c r="M79" s="136">
        <f>+'[2]Sheet1'!$Z76</f>
        <v>0</v>
      </c>
      <c r="N79" s="136">
        <f>+'[2]Sheet1'!$AA76</f>
        <v>0</v>
      </c>
      <c r="O79" s="136">
        <v>0</v>
      </c>
      <c r="P79" s="136">
        <v>0</v>
      </c>
      <c r="Q79" s="136">
        <v>0</v>
      </c>
      <c r="R79" s="136">
        <v>0</v>
      </c>
      <c r="S79" s="136">
        <v>20</v>
      </c>
      <c r="T79" s="136">
        <v>55</v>
      </c>
      <c r="U79" s="136">
        <v>8</v>
      </c>
      <c r="V79" s="131">
        <v>8</v>
      </c>
      <c r="W79" s="131">
        <v>14</v>
      </c>
      <c r="X79" s="131">
        <v>5</v>
      </c>
      <c r="Y79" s="131">
        <v>2</v>
      </c>
      <c r="Z79" s="131">
        <v>29</v>
      </c>
      <c r="AA79" s="131">
        <v>7</v>
      </c>
      <c r="AB79" s="131">
        <v>2</v>
      </c>
      <c r="AC79" s="131">
        <v>5</v>
      </c>
      <c r="AD79" s="131">
        <v>6</v>
      </c>
      <c r="AE79" s="131">
        <v>0</v>
      </c>
      <c r="AF79" s="131">
        <v>36</v>
      </c>
      <c r="AG79" s="131">
        <v>0</v>
      </c>
      <c r="AH79" s="131">
        <v>2</v>
      </c>
      <c r="AI79" s="131">
        <v>0</v>
      </c>
      <c r="AJ79" s="131">
        <v>36</v>
      </c>
      <c r="AK79" s="131">
        <v>24</v>
      </c>
      <c r="AL79" s="131">
        <v>81</v>
      </c>
      <c r="CH79" s="139" t="s">
        <v>368</v>
      </c>
    </row>
    <row r="80" spans="1:86" ht="16.5" customHeight="1">
      <c r="A80" s="130">
        <v>76</v>
      </c>
      <c r="B80" s="131" t="str">
        <f>+'[2]Sheet1'!B77</f>
        <v>Port Hills Uniting Parish</v>
      </c>
      <c r="C80" s="131" t="str">
        <f>+'[2]Sheet1'!C77</f>
        <v>Presbyterian</v>
      </c>
      <c r="D80" s="132">
        <f t="shared" si="1"/>
        <v>68</v>
      </c>
      <c r="E80" s="136">
        <v>0</v>
      </c>
      <c r="F80" s="136">
        <v>0</v>
      </c>
      <c r="G80" s="136">
        <v>5</v>
      </c>
      <c r="H80" s="136">
        <v>42</v>
      </c>
      <c r="I80" s="136">
        <v>0</v>
      </c>
      <c r="J80" s="136">
        <v>0</v>
      </c>
      <c r="K80" s="136">
        <v>0</v>
      </c>
      <c r="L80" s="136">
        <v>21</v>
      </c>
      <c r="M80" s="136">
        <f>+'[2]Sheet1'!$Z77</f>
        <v>1</v>
      </c>
      <c r="N80" s="136">
        <f>+'[2]Sheet1'!$AA77</f>
        <v>35</v>
      </c>
      <c r="O80" s="136">
        <v>0</v>
      </c>
      <c r="P80" s="136">
        <v>0</v>
      </c>
      <c r="Q80" s="136">
        <v>0</v>
      </c>
      <c r="R80" s="136">
        <v>0</v>
      </c>
      <c r="S80" s="136">
        <v>4</v>
      </c>
      <c r="T80" s="136">
        <v>0</v>
      </c>
      <c r="U80" s="136">
        <v>4</v>
      </c>
      <c r="V80" s="131">
        <v>15</v>
      </c>
      <c r="W80" s="131">
        <v>0</v>
      </c>
      <c r="X80" s="131">
        <v>0</v>
      </c>
      <c r="Y80" s="131">
        <v>1</v>
      </c>
      <c r="Z80" s="131">
        <v>5</v>
      </c>
      <c r="AA80" s="131">
        <v>0</v>
      </c>
      <c r="AB80" s="131">
        <v>0</v>
      </c>
      <c r="AC80" s="131">
        <v>0</v>
      </c>
      <c r="AD80" s="131">
        <v>1</v>
      </c>
      <c r="AE80" s="131">
        <v>1</v>
      </c>
      <c r="AF80" s="131">
        <v>1</v>
      </c>
      <c r="AG80" s="131">
        <v>1</v>
      </c>
      <c r="AH80" s="131">
        <v>1</v>
      </c>
      <c r="AI80" s="131">
        <v>40</v>
      </c>
      <c r="AJ80" s="131">
        <v>1</v>
      </c>
      <c r="AK80" s="131">
        <v>11</v>
      </c>
      <c r="AL80" s="131">
        <v>15</v>
      </c>
      <c r="CH80" s="139" t="s">
        <v>368</v>
      </c>
    </row>
    <row r="81" spans="1:86" ht="16.5" customHeight="1">
      <c r="A81" s="130">
        <v>77</v>
      </c>
      <c r="B81" s="131" t="str">
        <f>+'[2]Sheet1'!B78</f>
        <v>St Albans Uniting Parish</v>
      </c>
      <c r="C81" s="131" t="str">
        <f>+'[2]Sheet1'!C78</f>
        <v>Presbyterian</v>
      </c>
      <c r="D81" s="132">
        <f t="shared" si="1"/>
        <v>58</v>
      </c>
      <c r="E81" s="136">
        <v>0</v>
      </c>
      <c r="F81" s="136">
        <v>7</v>
      </c>
      <c r="G81" s="136">
        <v>3</v>
      </c>
      <c r="H81" s="136">
        <v>32</v>
      </c>
      <c r="I81" s="136">
        <v>0</v>
      </c>
      <c r="J81" s="136">
        <v>2</v>
      </c>
      <c r="K81" s="136">
        <v>1</v>
      </c>
      <c r="L81" s="136">
        <v>13</v>
      </c>
      <c r="M81" s="136">
        <f>+'[2]Sheet1'!$Z78</f>
        <v>12</v>
      </c>
      <c r="N81" s="136">
        <f>+'[2]Sheet1'!$AA78</f>
        <v>41</v>
      </c>
      <c r="O81" s="136">
        <v>0</v>
      </c>
      <c r="P81" s="136">
        <v>0</v>
      </c>
      <c r="Q81" s="136">
        <v>0</v>
      </c>
      <c r="R81" s="136">
        <v>0</v>
      </c>
      <c r="S81" s="136">
        <v>2</v>
      </c>
      <c r="T81" s="136">
        <v>0</v>
      </c>
      <c r="U81" s="136">
        <v>6</v>
      </c>
      <c r="V81" s="131">
        <v>10</v>
      </c>
      <c r="W81" s="131">
        <v>0</v>
      </c>
      <c r="X81" s="131">
        <v>14</v>
      </c>
      <c r="Y81" s="131">
        <v>0</v>
      </c>
      <c r="Z81" s="131">
        <v>0</v>
      </c>
      <c r="AA81" s="131">
        <v>0</v>
      </c>
      <c r="AB81" s="131">
        <v>0</v>
      </c>
      <c r="AC81" s="131">
        <v>1</v>
      </c>
      <c r="AD81" s="131">
        <v>0</v>
      </c>
      <c r="AE81" s="131">
        <v>1</v>
      </c>
      <c r="AF81" s="131">
        <v>20</v>
      </c>
      <c r="AG81" s="131">
        <v>1</v>
      </c>
      <c r="AH81" s="131">
        <v>1</v>
      </c>
      <c r="AI81" s="131">
        <v>48</v>
      </c>
      <c r="AJ81" s="131">
        <v>20</v>
      </c>
      <c r="AK81" s="131">
        <v>6</v>
      </c>
      <c r="AL81" s="131">
        <v>90</v>
      </c>
      <c r="CH81" s="139" t="s">
        <v>368</v>
      </c>
    </row>
    <row r="82" spans="1:86" ht="16.5" customHeight="1">
      <c r="A82" s="130">
        <v>78</v>
      </c>
      <c r="B82" s="131" t="str">
        <f>+'[2]Sheet1'!B79</f>
        <v>The Amuri Co-operating Parish</v>
      </c>
      <c r="C82" s="131">
        <f>+'[2]Sheet1'!C79</f>
      </c>
      <c r="D82" s="132">
        <f t="shared" si="1"/>
        <v>53</v>
      </c>
      <c r="E82" s="136">
        <v>0</v>
      </c>
      <c r="F82" s="136">
        <v>5</v>
      </c>
      <c r="G82" s="136">
        <v>18</v>
      </c>
      <c r="H82" s="136">
        <v>13</v>
      </c>
      <c r="I82" s="136">
        <v>0</v>
      </c>
      <c r="J82" s="136">
        <v>1</v>
      </c>
      <c r="K82" s="136">
        <v>13</v>
      </c>
      <c r="L82" s="136">
        <v>3</v>
      </c>
      <c r="M82" s="136">
        <f>+'[2]Sheet1'!$Z79</f>
        <v>7</v>
      </c>
      <c r="N82" s="136">
        <f>+'[2]Sheet1'!$AA79</f>
        <v>32</v>
      </c>
      <c r="O82" s="136">
        <v>1</v>
      </c>
      <c r="P82" s="136">
        <v>0</v>
      </c>
      <c r="Q82" s="136">
        <v>0</v>
      </c>
      <c r="R82" s="136">
        <v>0</v>
      </c>
      <c r="S82" s="136">
        <v>35</v>
      </c>
      <c r="T82" s="136">
        <v>0</v>
      </c>
      <c r="U82" s="136">
        <v>23</v>
      </c>
      <c r="V82" s="131">
        <v>9</v>
      </c>
      <c r="W82" s="131">
        <v>1</v>
      </c>
      <c r="X82" s="131">
        <v>3</v>
      </c>
      <c r="Y82" s="131">
        <v>4</v>
      </c>
      <c r="Z82" s="131">
        <v>2</v>
      </c>
      <c r="AA82" s="131">
        <v>0</v>
      </c>
      <c r="AB82" s="131">
        <v>6</v>
      </c>
      <c r="AC82" s="131">
        <v>0</v>
      </c>
      <c r="AD82" s="131">
        <v>0</v>
      </c>
      <c r="AE82" s="131">
        <v>1</v>
      </c>
      <c r="AF82" s="131">
        <v>0</v>
      </c>
      <c r="AG82" s="131">
        <v>1</v>
      </c>
      <c r="AH82" s="131">
        <v>0</v>
      </c>
      <c r="AI82" s="131">
        <v>40</v>
      </c>
      <c r="AJ82" s="131">
        <v>0</v>
      </c>
      <c r="AK82" s="131">
        <v>3</v>
      </c>
      <c r="AL82" s="131">
        <v>15</v>
      </c>
      <c r="CH82" s="139" t="s">
        <v>368</v>
      </c>
    </row>
    <row r="83" spans="1:86" ht="16.5" customHeight="1">
      <c r="A83" s="130">
        <v>79</v>
      </c>
      <c r="B83" s="131" t="str">
        <f>+'[2]Sheet1'!B80</f>
        <v>Malvern Co-operating Parish</v>
      </c>
      <c r="C83" s="131" t="str">
        <f>+'[2]Sheet1'!C80</f>
        <v>Presbyterian</v>
      </c>
      <c r="D83" s="132">
        <f t="shared" si="1"/>
        <v>100</v>
      </c>
      <c r="E83" s="136">
        <v>0</v>
      </c>
      <c r="F83" s="136">
        <v>1</v>
      </c>
      <c r="G83" s="136">
        <v>13</v>
      </c>
      <c r="H83" s="136">
        <v>47</v>
      </c>
      <c r="I83" s="136">
        <v>0</v>
      </c>
      <c r="J83" s="136">
        <v>1</v>
      </c>
      <c r="K83" s="136">
        <v>9</v>
      </c>
      <c r="L83" s="136">
        <v>29</v>
      </c>
      <c r="M83" s="136">
        <f>+'[2]Sheet1'!$Z80</f>
        <v>0</v>
      </c>
      <c r="N83" s="136">
        <f>+'[2]Sheet1'!$AA80</f>
        <v>41</v>
      </c>
      <c r="O83" s="136">
        <v>1</v>
      </c>
      <c r="P83" s="136">
        <v>0</v>
      </c>
      <c r="Q83" s="136">
        <v>0</v>
      </c>
      <c r="R83" s="136">
        <v>0</v>
      </c>
      <c r="S83" s="136">
        <v>0</v>
      </c>
      <c r="T83" s="136">
        <v>0</v>
      </c>
      <c r="U83" s="136">
        <v>13</v>
      </c>
      <c r="V83" s="131">
        <v>10</v>
      </c>
      <c r="W83" s="131">
        <v>0</v>
      </c>
      <c r="X83" s="131">
        <v>10</v>
      </c>
      <c r="Y83" s="131">
        <v>2</v>
      </c>
      <c r="Z83" s="131">
        <v>0</v>
      </c>
      <c r="AA83" s="131">
        <v>0</v>
      </c>
      <c r="AB83" s="131">
        <v>0</v>
      </c>
      <c r="AC83" s="131">
        <v>0</v>
      </c>
      <c r="AD83" s="131">
        <v>0</v>
      </c>
      <c r="AE83" s="131">
        <v>1</v>
      </c>
      <c r="AF83" s="131">
        <v>0</v>
      </c>
      <c r="AG83" s="131">
        <v>1</v>
      </c>
      <c r="AH83" s="131">
        <v>0</v>
      </c>
      <c r="AI83" s="131">
        <v>48</v>
      </c>
      <c r="AJ83" s="131">
        <v>0</v>
      </c>
      <c r="AK83" s="131">
        <v>47</v>
      </c>
      <c r="AL83" s="131">
        <v>94</v>
      </c>
      <c r="CH83" s="139" t="s">
        <v>368</v>
      </c>
    </row>
    <row r="84" spans="1:86" ht="16.5" customHeight="1">
      <c r="A84" s="130">
        <v>80</v>
      </c>
      <c r="B84" s="131" t="str">
        <f>+'[2]Sheet1'!B81</f>
        <v>St David's Union Parish  Ashburton</v>
      </c>
      <c r="C84" s="131" t="str">
        <f>+'[2]Sheet1'!C81</f>
        <v>Presbyterian</v>
      </c>
      <c r="D84" s="132">
        <f t="shared" si="1"/>
        <v>300</v>
      </c>
      <c r="E84" s="136">
        <v>12</v>
      </c>
      <c r="F84" s="136">
        <v>15</v>
      </c>
      <c r="G84" s="136">
        <v>50</v>
      </c>
      <c r="H84" s="136">
        <v>95</v>
      </c>
      <c r="I84" s="136">
        <v>7</v>
      </c>
      <c r="J84" s="136">
        <v>6</v>
      </c>
      <c r="K84" s="136">
        <v>45</v>
      </c>
      <c r="L84" s="136">
        <v>70</v>
      </c>
      <c r="M84" s="136">
        <f>+'[2]Sheet1'!$Z81</f>
        <v>0</v>
      </c>
      <c r="N84" s="136">
        <f>+'[2]Sheet1'!$AA81</f>
        <v>0</v>
      </c>
      <c r="O84" s="136">
        <v>0</v>
      </c>
      <c r="P84" s="136">
        <v>0</v>
      </c>
      <c r="Q84" s="136">
        <v>0</v>
      </c>
      <c r="R84" s="136">
        <v>0</v>
      </c>
      <c r="S84" s="136">
        <v>20</v>
      </c>
      <c r="T84" s="136">
        <v>6</v>
      </c>
      <c r="U84" s="136">
        <v>15</v>
      </c>
      <c r="V84" s="131">
        <v>16</v>
      </c>
      <c r="W84" s="131">
        <v>0</v>
      </c>
      <c r="X84" s="131">
        <v>1</v>
      </c>
      <c r="Y84" s="131">
        <v>5</v>
      </c>
      <c r="Z84" s="131">
        <v>4</v>
      </c>
      <c r="AA84" s="131">
        <v>1</v>
      </c>
      <c r="AB84" s="131">
        <v>4</v>
      </c>
      <c r="AC84" s="131">
        <v>0</v>
      </c>
      <c r="AD84" s="131">
        <v>1</v>
      </c>
      <c r="AE84" s="131">
        <v>0</v>
      </c>
      <c r="AF84" s="131">
        <v>74</v>
      </c>
      <c r="AG84" s="131">
        <v>0</v>
      </c>
      <c r="AH84" s="131">
        <v>5</v>
      </c>
      <c r="AI84" s="131">
        <v>0</v>
      </c>
      <c r="AJ84" s="131">
        <v>74</v>
      </c>
      <c r="AK84" s="131">
        <v>50</v>
      </c>
      <c r="AL84" s="131">
        <v>60</v>
      </c>
      <c r="CH84" s="139" t="s">
        <v>368</v>
      </c>
    </row>
    <row r="85" spans="1:86" ht="16.5" customHeight="1">
      <c r="A85" s="130">
        <v>81</v>
      </c>
      <c r="B85" s="131" t="str">
        <f>+'[2]Sheet1'!B82</f>
        <v>Hinds Co-operating Parish</v>
      </c>
      <c r="C85" s="131" t="str">
        <f>+'[2]Sheet1'!C82</f>
        <v>Presbyterian</v>
      </c>
      <c r="D85" s="132">
        <f t="shared" si="1"/>
        <v>113</v>
      </c>
      <c r="E85" s="136">
        <v>15</v>
      </c>
      <c r="F85" s="136">
        <v>20</v>
      </c>
      <c r="G85" s="136">
        <v>20</v>
      </c>
      <c r="H85" s="136">
        <v>10</v>
      </c>
      <c r="I85" s="136">
        <v>8</v>
      </c>
      <c r="J85" s="136">
        <v>16</v>
      </c>
      <c r="K85" s="136">
        <v>18</v>
      </c>
      <c r="L85" s="136">
        <v>6</v>
      </c>
      <c r="M85" s="136">
        <f>+'[2]Sheet1'!$Z82</f>
        <v>4</v>
      </c>
      <c r="N85" s="136">
        <f>+'[2]Sheet1'!$AA82</f>
        <v>18</v>
      </c>
      <c r="O85" s="136">
        <v>2</v>
      </c>
      <c r="P85" s="136">
        <v>0</v>
      </c>
      <c r="Q85" s="136">
        <v>0</v>
      </c>
      <c r="R85" s="136">
        <v>0</v>
      </c>
      <c r="S85" s="136">
        <v>3</v>
      </c>
      <c r="T85" s="136">
        <v>10</v>
      </c>
      <c r="U85" s="136">
        <v>20</v>
      </c>
      <c r="V85" s="131">
        <v>15</v>
      </c>
      <c r="W85" s="131">
        <v>3</v>
      </c>
      <c r="X85" s="131">
        <v>4</v>
      </c>
      <c r="Y85" s="131">
        <v>6</v>
      </c>
      <c r="Z85" s="131">
        <v>5</v>
      </c>
      <c r="AA85" s="131">
        <v>1</v>
      </c>
      <c r="AB85" s="131">
        <v>0</v>
      </c>
      <c r="AC85" s="131">
        <v>15</v>
      </c>
      <c r="AD85" s="131">
        <v>0</v>
      </c>
      <c r="AE85" s="131">
        <v>0</v>
      </c>
      <c r="AF85" s="131">
        <v>0</v>
      </c>
      <c r="AG85" s="131">
        <v>0</v>
      </c>
      <c r="AH85" s="131">
        <v>0</v>
      </c>
      <c r="AI85" s="131">
        <v>0</v>
      </c>
      <c r="AJ85" s="131">
        <v>0</v>
      </c>
      <c r="AK85" s="131">
        <v>6</v>
      </c>
      <c r="AL85" s="131">
        <v>36</v>
      </c>
      <c r="CH85" s="139" t="s">
        <v>368</v>
      </c>
    </row>
    <row r="86" spans="1:86" ht="16.5" customHeight="1">
      <c r="A86" s="130">
        <v>82</v>
      </c>
      <c r="B86" s="131" t="str">
        <f>+'[2]Sheet1'!B83</f>
        <v>St Davids Union Church Marchwiel</v>
      </c>
      <c r="C86" s="131" t="str">
        <f>+'[2]Sheet1'!C83</f>
        <v>Methodist</v>
      </c>
      <c r="D86" s="132">
        <f t="shared" si="1"/>
        <v>40</v>
      </c>
      <c r="E86" s="136">
        <v>0</v>
      </c>
      <c r="F86" s="136">
        <v>0</v>
      </c>
      <c r="G86" s="136">
        <v>7</v>
      </c>
      <c r="H86" s="136">
        <v>23</v>
      </c>
      <c r="I86" s="136">
        <v>0</v>
      </c>
      <c r="J86" s="136">
        <v>0</v>
      </c>
      <c r="K86" s="136">
        <v>0</v>
      </c>
      <c r="L86" s="136">
        <v>10</v>
      </c>
      <c r="M86" s="136">
        <f>+'[2]Sheet1'!$Z83</f>
        <v>2</v>
      </c>
      <c r="N86" s="136">
        <f>+'[2]Sheet1'!$AA83</f>
        <v>28</v>
      </c>
      <c r="O86" s="136">
        <v>0</v>
      </c>
      <c r="P86" s="136">
        <v>0</v>
      </c>
      <c r="Q86" s="136">
        <v>0</v>
      </c>
      <c r="R86" s="136">
        <v>0</v>
      </c>
      <c r="S86" s="136">
        <v>0</v>
      </c>
      <c r="T86" s="136">
        <v>0</v>
      </c>
      <c r="U86" s="136">
        <v>0</v>
      </c>
      <c r="V86" s="131">
        <v>11</v>
      </c>
      <c r="W86" s="131">
        <v>1</v>
      </c>
      <c r="X86" s="131">
        <v>0</v>
      </c>
      <c r="Y86" s="131">
        <v>1</v>
      </c>
      <c r="Z86" s="131">
        <v>4</v>
      </c>
      <c r="AA86" s="131">
        <v>0</v>
      </c>
      <c r="AB86" s="131">
        <v>0</v>
      </c>
      <c r="AC86" s="131">
        <v>0</v>
      </c>
      <c r="AD86" s="131">
        <v>2</v>
      </c>
      <c r="AE86" s="131">
        <v>0</v>
      </c>
      <c r="AF86" s="131">
        <v>25</v>
      </c>
      <c r="AG86" s="131">
        <v>0</v>
      </c>
      <c r="AH86" s="131">
        <v>1</v>
      </c>
      <c r="AI86" s="131">
        <v>0</v>
      </c>
      <c r="AJ86" s="131">
        <v>25</v>
      </c>
      <c r="AK86" s="131">
        <v>10</v>
      </c>
      <c r="AL86" s="131">
        <v>10</v>
      </c>
      <c r="CH86" s="139" t="s">
        <v>368</v>
      </c>
    </row>
    <row r="87" spans="1:86" ht="16.5" customHeight="1">
      <c r="A87" s="130">
        <v>83</v>
      </c>
      <c r="B87" s="131" t="str">
        <f>+'[2]Sheet1'!B84</f>
        <v>Waimate District Cooperative Venture</v>
      </c>
      <c r="C87" s="131">
        <f>+'[2]Sheet1'!C84</f>
      </c>
      <c r="D87" s="132">
        <f t="shared" si="1"/>
        <v>237</v>
      </c>
      <c r="E87" s="136">
        <v>0</v>
      </c>
      <c r="F87" s="136">
        <v>3</v>
      </c>
      <c r="G87" s="136">
        <v>28</v>
      </c>
      <c r="H87" s="136">
        <v>114</v>
      </c>
      <c r="I87" s="136">
        <v>2</v>
      </c>
      <c r="J87" s="136">
        <v>3</v>
      </c>
      <c r="K87" s="136">
        <v>18</v>
      </c>
      <c r="L87" s="136">
        <v>69</v>
      </c>
      <c r="M87" s="136">
        <f>+'[2]Sheet1'!$Z84</f>
        <v>2</v>
      </c>
      <c r="N87" s="136">
        <f>+'[2]Sheet1'!$AA84</f>
        <v>0</v>
      </c>
      <c r="O87" s="136">
        <v>0</v>
      </c>
      <c r="P87" s="136">
        <v>0</v>
      </c>
      <c r="Q87" s="136">
        <v>0</v>
      </c>
      <c r="R87" s="136">
        <v>0</v>
      </c>
      <c r="S87" s="136">
        <v>85</v>
      </c>
      <c r="T87" s="136">
        <v>12</v>
      </c>
      <c r="U87" s="136">
        <v>14</v>
      </c>
      <c r="V87" s="131">
        <v>8</v>
      </c>
      <c r="W87" s="131">
        <v>0</v>
      </c>
      <c r="X87" s="131">
        <v>8</v>
      </c>
      <c r="Y87" s="131">
        <v>2</v>
      </c>
      <c r="Z87" s="131">
        <v>7</v>
      </c>
      <c r="AA87" s="131">
        <v>5</v>
      </c>
      <c r="AB87" s="131">
        <v>0</v>
      </c>
      <c r="AC87" s="131">
        <v>0</v>
      </c>
      <c r="AD87" s="131">
        <v>2</v>
      </c>
      <c r="AE87" s="131">
        <v>1</v>
      </c>
      <c r="AF87" s="131">
        <v>4</v>
      </c>
      <c r="AG87" s="131">
        <v>1</v>
      </c>
      <c r="AH87" s="131">
        <v>1</v>
      </c>
      <c r="AI87" s="131">
        <v>48</v>
      </c>
      <c r="AJ87" s="131">
        <v>4</v>
      </c>
      <c r="AK87" s="131">
        <v>94</v>
      </c>
      <c r="AL87" s="131">
        <v>375</v>
      </c>
      <c r="CH87" s="139" t="s">
        <v>368</v>
      </c>
    </row>
    <row r="88" spans="1:86" ht="16.5" customHeight="1">
      <c r="A88" s="130">
        <v>84</v>
      </c>
      <c r="B88" s="131" t="str">
        <f>+'[2]Sheet1'!B85</f>
        <v>Pukaki Co-operating Parish</v>
      </c>
      <c r="C88" s="131" t="str">
        <f>+'[2]Sheet1'!C85</f>
        <v>Anglican</v>
      </c>
      <c r="D88" s="132">
        <f t="shared" si="1"/>
        <v>65</v>
      </c>
      <c r="E88" s="136">
        <v>2</v>
      </c>
      <c r="F88" s="136">
        <v>20</v>
      </c>
      <c r="G88" s="136">
        <v>6</v>
      </c>
      <c r="H88" s="136">
        <v>9</v>
      </c>
      <c r="I88" s="136">
        <v>4</v>
      </c>
      <c r="J88" s="136">
        <v>9</v>
      </c>
      <c r="K88" s="136">
        <v>10</v>
      </c>
      <c r="L88" s="136">
        <v>5</v>
      </c>
      <c r="M88" s="136">
        <f>+'[2]Sheet1'!$Z85</f>
        <v>15</v>
      </c>
      <c r="N88" s="136">
        <f>+'[2]Sheet1'!$AA85</f>
        <v>30</v>
      </c>
      <c r="O88" s="136">
        <v>0</v>
      </c>
      <c r="P88" s="136">
        <v>0</v>
      </c>
      <c r="Q88" s="136">
        <v>0</v>
      </c>
      <c r="R88" s="136">
        <v>0</v>
      </c>
      <c r="S88" s="136">
        <v>25</v>
      </c>
      <c r="T88" s="136">
        <v>12</v>
      </c>
      <c r="U88" s="136">
        <v>37</v>
      </c>
      <c r="V88" s="131">
        <v>9</v>
      </c>
      <c r="W88" s="131">
        <v>0</v>
      </c>
      <c r="X88" s="131">
        <v>0</v>
      </c>
      <c r="Y88" s="131">
        <v>9</v>
      </c>
      <c r="Z88" s="131">
        <v>8</v>
      </c>
      <c r="AA88" s="131">
        <v>1</v>
      </c>
      <c r="AB88" s="131">
        <v>4</v>
      </c>
      <c r="AC88" s="131">
        <v>0</v>
      </c>
      <c r="AD88" s="131">
        <v>0</v>
      </c>
      <c r="AE88" s="131">
        <v>0</v>
      </c>
      <c r="AF88" s="131">
        <v>0</v>
      </c>
      <c r="AG88" s="131">
        <v>0</v>
      </c>
      <c r="AH88" s="131">
        <v>0</v>
      </c>
      <c r="AI88" s="131">
        <v>0</v>
      </c>
      <c r="AJ88" s="131">
        <v>0</v>
      </c>
      <c r="AK88" s="131">
        <v>15</v>
      </c>
      <c r="AL88" s="131">
        <v>65</v>
      </c>
      <c r="CH88" s="139" t="s">
        <v>368</v>
      </c>
    </row>
    <row r="89" spans="1:86" ht="16.5" customHeight="1">
      <c r="A89" s="130">
        <v>85</v>
      </c>
      <c r="B89" s="131" t="str">
        <f>+'[2]Sheet1'!B86</f>
        <v>Brockville Co-operating Parish</v>
      </c>
      <c r="C89" s="131" t="str">
        <f>+'[2]Sheet1'!C86</f>
        <v>Presbyterian</v>
      </c>
      <c r="D89" s="132">
        <f t="shared" si="1"/>
        <v>70</v>
      </c>
      <c r="E89" s="136">
        <v>13</v>
      </c>
      <c r="F89" s="136">
        <v>8</v>
      </c>
      <c r="G89" s="136">
        <v>3</v>
      </c>
      <c r="H89" s="136">
        <v>11</v>
      </c>
      <c r="I89" s="136">
        <v>8</v>
      </c>
      <c r="J89" s="136">
        <v>5</v>
      </c>
      <c r="K89" s="136">
        <v>3</v>
      </c>
      <c r="L89" s="136">
        <v>19</v>
      </c>
      <c r="M89" s="136">
        <f>+'[2]Sheet1'!$Z86</f>
        <v>8</v>
      </c>
      <c r="N89" s="136">
        <f>+'[2]Sheet1'!$AA86</f>
        <v>26</v>
      </c>
      <c r="O89" s="136">
        <v>1</v>
      </c>
      <c r="P89" s="136">
        <v>1</v>
      </c>
      <c r="Q89" s="136">
        <v>0</v>
      </c>
      <c r="R89" s="136">
        <v>1</v>
      </c>
      <c r="S89" s="136">
        <v>8</v>
      </c>
      <c r="T89" s="136">
        <v>24</v>
      </c>
      <c r="U89" s="136">
        <v>10</v>
      </c>
      <c r="V89" s="131">
        <v>10</v>
      </c>
      <c r="W89" s="131">
        <v>0</v>
      </c>
      <c r="X89" s="131">
        <v>1</v>
      </c>
      <c r="Y89" s="131">
        <v>0</v>
      </c>
      <c r="Z89" s="131">
        <v>8</v>
      </c>
      <c r="AA89" s="131">
        <v>10</v>
      </c>
      <c r="AB89" s="131">
        <v>1</v>
      </c>
      <c r="AC89" s="131">
        <v>0</v>
      </c>
      <c r="AD89" s="131">
        <v>1</v>
      </c>
      <c r="AE89" s="131">
        <v>1</v>
      </c>
      <c r="AF89" s="131">
        <v>3</v>
      </c>
      <c r="AG89" s="131">
        <v>1</v>
      </c>
      <c r="AH89" s="131">
        <v>1</v>
      </c>
      <c r="AI89" s="131">
        <v>48</v>
      </c>
      <c r="AJ89" s="131">
        <v>3</v>
      </c>
      <c r="AK89" s="131">
        <v>30</v>
      </c>
      <c r="AL89" s="131">
        <v>60</v>
      </c>
      <c r="CH89" s="139" t="s">
        <v>368</v>
      </c>
    </row>
    <row r="90" spans="1:86" ht="16.5" customHeight="1">
      <c r="A90" s="130">
        <v>86</v>
      </c>
      <c r="B90" s="131" t="str">
        <f>+'[2]Sheet1'!B87</f>
        <v>Tokomairiro Co-operating Parish</v>
      </c>
      <c r="C90" s="131">
        <f>+'[2]Sheet1'!C87</f>
      </c>
      <c r="D90" s="132">
        <f t="shared" si="1"/>
        <v>75</v>
      </c>
      <c r="E90" s="136">
        <v>6</v>
      </c>
      <c r="F90" s="136">
        <v>3</v>
      </c>
      <c r="G90" s="136">
        <v>10</v>
      </c>
      <c r="H90" s="136">
        <v>28</v>
      </c>
      <c r="I90" s="136">
        <v>4</v>
      </c>
      <c r="J90" s="136">
        <v>1</v>
      </c>
      <c r="K90" s="136">
        <v>7</v>
      </c>
      <c r="L90" s="136">
        <v>16</v>
      </c>
      <c r="M90" s="136">
        <f>+'[2]Sheet1'!$Z87</f>
        <v>4</v>
      </c>
      <c r="N90" s="136">
        <f>+'[2]Sheet1'!$AA87</f>
        <v>46</v>
      </c>
      <c r="O90" s="136">
        <v>0</v>
      </c>
      <c r="P90" s="136">
        <v>0</v>
      </c>
      <c r="Q90" s="136">
        <v>1</v>
      </c>
      <c r="R90" s="136">
        <v>0</v>
      </c>
      <c r="S90" s="136">
        <v>12</v>
      </c>
      <c r="T90" s="136">
        <v>0</v>
      </c>
      <c r="U90" s="136">
        <v>73</v>
      </c>
      <c r="V90" s="131">
        <v>8</v>
      </c>
      <c r="W90" s="131">
        <v>0</v>
      </c>
      <c r="X90" s="131">
        <v>0</v>
      </c>
      <c r="Y90" s="131">
        <v>0</v>
      </c>
      <c r="Z90" s="131">
        <v>4</v>
      </c>
      <c r="AA90" s="131">
        <v>0</v>
      </c>
      <c r="AB90" s="131">
        <v>2</v>
      </c>
      <c r="AC90" s="131">
        <v>0</v>
      </c>
      <c r="AD90" s="131">
        <v>2</v>
      </c>
      <c r="AE90" s="131">
        <v>0</v>
      </c>
      <c r="AF90" s="131">
        <v>50</v>
      </c>
      <c r="AG90" s="131">
        <v>0</v>
      </c>
      <c r="AH90" s="131">
        <v>2</v>
      </c>
      <c r="AI90" s="131">
        <v>0</v>
      </c>
      <c r="AJ90" s="131">
        <v>50</v>
      </c>
      <c r="AK90" s="131">
        <v>43</v>
      </c>
      <c r="AL90" s="131">
        <v>94</v>
      </c>
      <c r="CH90" s="139" t="s">
        <v>368</v>
      </c>
    </row>
    <row r="91" spans="1:86" ht="16.5" customHeight="1">
      <c r="A91" s="130">
        <v>87</v>
      </c>
      <c r="B91" s="131" t="str">
        <f>+'[2]Sheet1'!B88</f>
        <v>Alexandra Clyde Lauder Union Parish</v>
      </c>
      <c r="C91" s="131" t="str">
        <f>+'[2]Sheet1'!C88</f>
        <v>Presbyterian</v>
      </c>
      <c r="D91" s="132">
        <f t="shared" si="1"/>
        <v>152</v>
      </c>
      <c r="E91" s="136">
        <v>1</v>
      </c>
      <c r="F91" s="136">
        <v>1</v>
      </c>
      <c r="G91" s="136">
        <v>12</v>
      </c>
      <c r="H91" s="136">
        <v>92</v>
      </c>
      <c r="I91" s="136">
        <v>1</v>
      </c>
      <c r="J91" s="136">
        <v>3</v>
      </c>
      <c r="K91" s="136">
        <v>4</v>
      </c>
      <c r="L91" s="136">
        <v>38</v>
      </c>
      <c r="M91" s="136">
        <f>+'[2]Sheet1'!$Z88</f>
        <v>2</v>
      </c>
      <c r="N91" s="136">
        <f>+'[2]Sheet1'!$AA88</f>
        <v>72</v>
      </c>
      <c r="O91" s="136">
        <v>0</v>
      </c>
      <c r="P91" s="136">
        <v>0</v>
      </c>
      <c r="Q91" s="136">
        <v>0</v>
      </c>
      <c r="R91" s="136">
        <v>0</v>
      </c>
      <c r="S91" s="136">
        <v>0</v>
      </c>
      <c r="T91" s="136">
        <v>0</v>
      </c>
      <c r="U91" s="136">
        <v>20</v>
      </c>
      <c r="V91" s="131">
        <v>18</v>
      </c>
      <c r="W91" s="131">
        <v>0</v>
      </c>
      <c r="X91" s="131">
        <v>7</v>
      </c>
      <c r="Y91" s="131">
        <v>0</v>
      </c>
      <c r="Z91" s="131">
        <v>7</v>
      </c>
      <c r="AA91" s="131">
        <v>0</v>
      </c>
      <c r="AB91" s="131">
        <v>0</v>
      </c>
      <c r="AC91" s="131">
        <v>0</v>
      </c>
      <c r="AD91" s="131">
        <v>2</v>
      </c>
      <c r="AE91" s="131">
        <v>1</v>
      </c>
      <c r="AF91" s="131">
        <v>0</v>
      </c>
      <c r="AG91" s="131">
        <v>1</v>
      </c>
      <c r="AH91" s="131">
        <v>0</v>
      </c>
      <c r="AI91" s="131">
        <v>40</v>
      </c>
      <c r="AJ91" s="131">
        <v>0</v>
      </c>
      <c r="AK91" s="131">
        <v>40</v>
      </c>
      <c r="AL91" s="131">
        <v>32</v>
      </c>
      <c r="CH91" s="139" t="s">
        <v>368</v>
      </c>
    </row>
    <row r="92" spans="1:86" ht="16.5" customHeight="1">
      <c r="A92" s="130">
        <v>88</v>
      </c>
      <c r="B92" s="131" t="str">
        <f>+'[2]Sheet1'!B89</f>
        <v>Teviot Union</v>
      </c>
      <c r="C92" s="131" t="str">
        <f>+'[2]Sheet1'!C89</f>
        <v>Methodist</v>
      </c>
      <c r="D92" s="132">
        <f t="shared" si="1"/>
        <v>38</v>
      </c>
      <c r="E92" s="136">
        <v>1</v>
      </c>
      <c r="F92" s="136">
        <v>0</v>
      </c>
      <c r="G92" s="136">
        <v>6</v>
      </c>
      <c r="H92" s="136">
        <v>15</v>
      </c>
      <c r="I92" s="136">
        <v>0</v>
      </c>
      <c r="J92" s="136">
        <v>4</v>
      </c>
      <c r="K92" s="136">
        <v>4</v>
      </c>
      <c r="L92" s="136">
        <v>8</v>
      </c>
      <c r="M92" s="136">
        <f>+'[2]Sheet1'!$Z89</f>
        <v>1</v>
      </c>
      <c r="N92" s="136">
        <f>+'[2]Sheet1'!$AA89</f>
        <v>9</v>
      </c>
      <c r="O92" s="136">
        <v>0</v>
      </c>
      <c r="P92" s="136">
        <v>0</v>
      </c>
      <c r="Q92" s="136">
        <v>0</v>
      </c>
      <c r="R92" s="136">
        <v>0</v>
      </c>
      <c r="S92" s="136">
        <v>0</v>
      </c>
      <c r="T92" s="136">
        <v>0</v>
      </c>
      <c r="U92" s="136">
        <v>7</v>
      </c>
      <c r="V92" s="131">
        <v>9</v>
      </c>
      <c r="W92" s="131">
        <v>1</v>
      </c>
      <c r="X92" s="131">
        <v>0</v>
      </c>
      <c r="Y92" s="131">
        <v>3</v>
      </c>
      <c r="Z92" s="131">
        <v>1</v>
      </c>
      <c r="AA92" s="131">
        <v>1</v>
      </c>
      <c r="AB92" s="131">
        <v>0</v>
      </c>
      <c r="AC92" s="131">
        <v>0</v>
      </c>
      <c r="AD92" s="131">
        <v>2</v>
      </c>
      <c r="AE92" s="131">
        <v>0</v>
      </c>
      <c r="AF92" s="131">
        <v>1</v>
      </c>
      <c r="AG92" s="131">
        <v>0</v>
      </c>
      <c r="AH92" s="131">
        <v>1</v>
      </c>
      <c r="AI92" s="131">
        <v>0</v>
      </c>
      <c r="AJ92" s="131">
        <v>1</v>
      </c>
      <c r="AK92" s="131">
        <v>5</v>
      </c>
      <c r="AL92" s="131">
        <v>20</v>
      </c>
      <c r="CH92" s="139" t="s">
        <v>368</v>
      </c>
    </row>
    <row r="93" spans="1:86" ht="16.5" customHeight="1">
      <c r="A93" s="130">
        <v>89</v>
      </c>
      <c r="B93" s="131" t="str">
        <f>+'[2]Sheet1'!B90</f>
        <v>Riverton Union Parish</v>
      </c>
      <c r="C93" s="131" t="str">
        <f>+'[2]Sheet1'!C90</f>
        <v>Methodist</v>
      </c>
      <c r="D93" s="132">
        <f t="shared" si="1"/>
        <v>74</v>
      </c>
      <c r="E93" s="136">
        <v>0</v>
      </c>
      <c r="F93" s="136">
        <v>1</v>
      </c>
      <c r="G93" s="136">
        <v>12</v>
      </c>
      <c r="H93" s="136">
        <v>34</v>
      </c>
      <c r="I93" s="136">
        <v>0</v>
      </c>
      <c r="J93" s="136">
        <v>1</v>
      </c>
      <c r="K93" s="136">
        <v>8</v>
      </c>
      <c r="L93" s="136">
        <v>18</v>
      </c>
      <c r="M93" s="136">
        <f>+'[2]Sheet1'!$Z90</f>
        <v>2</v>
      </c>
      <c r="N93" s="136">
        <f>+'[2]Sheet1'!$AA90</f>
        <v>26</v>
      </c>
      <c r="O93" s="136">
        <v>1</v>
      </c>
      <c r="P93" s="136">
        <v>0</v>
      </c>
      <c r="Q93" s="136">
        <v>0</v>
      </c>
      <c r="R93" s="136">
        <v>0</v>
      </c>
      <c r="S93" s="136">
        <v>14</v>
      </c>
      <c r="T93" s="136">
        <v>20</v>
      </c>
      <c r="U93" s="136">
        <v>19</v>
      </c>
      <c r="V93" s="131">
        <v>7</v>
      </c>
      <c r="W93" s="131">
        <v>0</v>
      </c>
      <c r="X93" s="131">
        <v>5</v>
      </c>
      <c r="Y93" s="131">
        <v>3</v>
      </c>
      <c r="Z93" s="131">
        <v>9</v>
      </c>
      <c r="AA93" s="131">
        <v>10</v>
      </c>
      <c r="AB93" s="131">
        <v>0</v>
      </c>
      <c r="AC93" s="131">
        <v>5</v>
      </c>
      <c r="AD93" s="131">
        <v>0</v>
      </c>
      <c r="AE93" s="131">
        <v>0</v>
      </c>
      <c r="AF93" s="131">
        <v>0</v>
      </c>
      <c r="AG93" s="131">
        <v>0</v>
      </c>
      <c r="AH93" s="131">
        <v>1</v>
      </c>
      <c r="AI93" s="131">
        <v>0</v>
      </c>
      <c r="AJ93" s="131">
        <v>0</v>
      </c>
      <c r="AK93" s="131">
        <v>25</v>
      </c>
      <c r="AL93" s="131">
        <v>92</v>
      </c>
      <c r="CH93" s="139" t="s">
        <v>368</v>
      </c>
    </row>
    <row r="94" spans="1:86" ht="16.5" customHeight="1">
      <c r="A94" s="130">
        <v>90</v>
      </c>
      <c r="B94" s="131" t="str">
        <f>+'[2]Sheet1'!B91</f>
        <v>Otatara Community Church</v>
      </c>
      <c r="C94" s="131" t="str">
        <f>+'[2]Sheet1'!C91</f>
        <v>methodist</v>
      </c>
      <c r="D94" s="132">
        <f t="shared" si="1"/>
        <v>46</v>
      </c>
      <c r="E94" s="136">
        <v>0</v>
      </c>
      <c r="F94" s="136">
        <v>5</v>
      </c>
      <c r="G94" s="136">
        <v>8</v>
      </c>
      <c r="H94" s="136">
        <v>12</v>
      </c>
      <c r="I94" s="136">
        <v>0</v>
      </c>
      <c r="J94" s="136">
        <v>4</v>
      </c>
      <c r="K94" s="136">
        <v>10</v>
      </c>
      <c r="L94" s="136">
        <v>7</v>
      </c>
      <c r="M94" s="136">
        <f>+'[2]Sheet1'!$Z91</f>
        <v>5</v>
      </c>
      <c r="N94" s="136">
        <f>+'[2]Sheet1'!$AA91</f>
        <v>37</v>
      </c>
      <c r="O94" s="136">
        <v>1</v>
      </c>
      <c r="P94" s="136">
        <v>0</v>
      </c>
      <c r="Q94" s="136">
        <v>0</v>
      </c>
      <c r="R94" s="136">
        <v>0</v>
      </c>
      <c r="S94" s="136">
        <v>5</v>
      </c>
      <c r="T94" s="136">
        <v>0</v>
      </c>
      <c r="U94" s="136">
        <v>5</v>
      </c>
      <c r="V94" s="131">
        <v>9</v>
      </c>
      <c r="W94" s="131">
        <v>0</v>
      </c>
      <c r="X94" s="131">
        <v>0</v>
      </c>
      <c r="Y94" s="131">
        <v>5</v>
      </c>
      <c r="Z94" s="131">
        <v>4</v>
      </c>
      <c r="AA94" s="131">
        <v>0</v>
      </c>
      <c r="AB94" s="131">
        <v>3</v>
      </c>
      <c r="AC94" s="131">
        <v>0</v>
      </c>
      <c r="AD94" s="131">
        <v>1</v>
      </c>
      <c r="AE94" s="131">
        <v>0</v>
      </c>
      <c r="AF94" s="131">
        <v>12</v>
      </c>
      <c r="AG94" s="131">
        <v>0</v>
      </c>
      <c r="AH94" s="131">
        <v>1</v>
      </c>
      <c r="AI94" s="131">
        <v>0</v>
      </c>
      <c r="AJ94" s="131">
        <v>12</v>
      </c>
      <c r="AK94" s="131">
        <v>20</v>
      </c>
      <c r="AL94" s="131">
        <v>65</v>
      </c>
      <c r="CH94" s="139" t="s">
        <v>368</v>
      </c>
    </row>
    <row r="95" spans="1:86" ht="16.5" customHeight="1">
      <c r="A95" s="130">
        <v>91</v>
      </c>
      <c r="B95" s="131" t="str">
        <f>+'[2]Sheet1'!B92</f>
        <v>Bluff/Greenhills Co-operating Parish</v>
      </c>
      <c r="C95" s="131" t="str">
        <f>+'[2]Sheet1'!C92</f>
        <v>Anglican</v>
      </c>
      <c r="D95" s="132">
        <f t="shared" si="1"/>
        <v>21</v>
      </c>
      <c r="E95" s="136">
        <v>1</v>
      </c>
      <c r="F95" s="136">
        <v>7</v>
      </c>
      <c r="G95" s="136">
        <v>1</v>
      </c>
      <c r="H95" s="136">
        <v>7</v>
      </c>
      <c r="I95" s="136">
        <v>0</v>
      </c>
      <c r="J95" s="136">
        <v>3</v>
      </c>
      <c r="K95" s="136">
        <v>0</v>
      </c>
      <c r="L95" s="136">
        <v>2</v>
      </c>
      <c r="M95" s="136">
        <f>+'[2]Sheet1'!$Z92</f>
        <v>14</v>
      </c>
      <c r="N95" s="136">
        <f>+'[2]Sheet1'!$AA92</f>
        <v>14</v>
      </c>
      <c r="O95" s="136">
        <v>2</v>
      </c>
      <c r="P95" s="136">
        <v>1</v>
      </c>
      <c r="Q95" s="136">
        <v>0</v>
      </c>
      <c r="R95" s="136">
        <v>0</v>
      </c>
      <c r="S95" s="136">
        <v>15</v>
      </c>
      <c r="T95" s="136">
        <v>1</v>
      </c>
      <c r="U95" s="136">
        <v>8</v>
      </c>
      <c r="V95" s="131">
        <v>7</v>
      </c>
      <c r="W95" s="131">
        <v>1</v>
      </c>
      <c r="X95" s="131">
        <v>1</v>
      </c>
      <c r="Y95" s="131">
        <v>4</v>
      </c>
      <c r="Z95" s="131">
        <v>2</v>
      </c>
      <c r="AA95" s="131">
        <v>3</v>
      </c>
      <c r="AB95" s="131">
        <v>3</v>
      </c>
      <c r="AC95" s="131">
        <v>0</v>
      </c>
      <c r="AD95" s="131">
        <v>4</v>
      </c>
      <c r="AE95" s="131">
        <v>0</v>
      </c>
      <c r="AF95" s="131">
        <v>0</v>
      </c>
      <c r="AG95" s="131">
        <v>0</v>
      </c>
      <c r="AH95" s="131">
        <v>0</v>
      </c>
      <c r="AI95" s="131">
        <v>0</v>
      </c>
      <c r="AJ95" s="131">
        <v>0</v>
      </c>
      <c r="AK95" s="131">
        <v>5</v>
      </c>
      <c r="AL95" s="131">
        <v>6</v>
      </c>
      <c r="CH95" s="139" t="s">
        <v>368</v>
      </c>
    </row>
    <row r="96" spans="1:38" ht="12.75">
      <c r="A96" s="131"/>
      <c r="B96" s="13" t="s">
        <v>369</v>
      </c>
      <c r="C96" s="131"/>
      <c r="D96" s="140">
        <f>SUM(D5:D95)</f>
        <v>7601</v>
      </c>
      <c r="E96" s="141">
        <f>SUM(E5:E95)</f>
        <v>439</v>
      </c>
      <c r="F96" s="141">
        <f aca="true" t="shared" si="2" ref="F96:AL96">SUM(F5:F95)</f>
        <v>445</v>
      </c>
      <c r="G96" s="141">
        <f t="shared" si="2"/>
        <v>992</v>
      </c>
      <c r="H96" s="141">
        <f t="shared" si="2"/>
        <v>2811</v>
      </c>
      <c r="I96" s="141">
        <f t="shared" si="2"/>
        <v>399</v>
      </c>
      <c r="J96" s="141">
        <f t="shared" si="2"/>
        <v>300</v>
      </c>
      <c r="K96" s="141">
        <f t="shared" si="2"/>
        <v>626</v>
      </c>
      <c r="L96" s="141">
        <f t="shared" si="2"/>
        <v>1589</v>
      </c>
      <c r="M96" s="141">
        <f t="shared" si="2"/>
        <v>702</v>
      </c>
      <c r="N96" s="141">
        <f t="shared" si="2"/>
        <v>4151</v>
      </c>
      <c r="O96" s="141">
        <f t="shared" si="2"/>
        <v>63</v>
      </c>
      <c r="P96" s="141">
        <f t="shared" si="2"/>
        <v>28</v>
      </c>
      <c r="Q96" s="141">
        <f t="shared" si="2"/>
        <v>7</v>
      </c>
      <c r="R96" s="141">
        <f t="shared" si="2"/>
        <v>57</v>
      </c>
      <c r="S96" s="141">
        <f t="shared" si="2"/>
        <v>1207</v>
      </c>
      <c r="T96" s="141">
        <f t="shared" si="2"/>
        <v>596</v>
      </c>
      <c r="U96" s="141">
        <f t="shared" si="2"/>
        <v>1546</v>
      </c>
      <c r="V96" s="141">
        <f t="shared" si="2"/>
        <v>865</v>
      </c>
      <c r="W96" s="141">
        <f t="shared" si="2"/>
        <v>63</v>
      </c>
      <c r="X96" s="141">
        <f t="shared" si="2"/>
        <v>503</v>
      </c>
      <c r="Y96" s="141">
        <f t="shared" si="2"/>
        <v>261</v>
      </c>
      <c r="Z96" s="141">
        <f t="shared" si="2"/>
        <v>480</v>
      </c>
      <c r="AA96" s="141">
        <f t="shared" si="2"/>
        <v>128</v>
      </c>
      <c r="AB96" s="141">
        <f t="shared" si="2"/>
        <v>228</v>
      </c>
      <c r="AC96" s="141">
        <f t="shared" si="2"/>
        <v>124</v>
      </c>
      <c r="AD96" s="141">
        <f t="shared" si="2"/>
        <v>107</v>
      </c>
      <c r="AE96" s="141">
        <f t="shared" si="2"/>
        <v>34</v>
      </c>
      <c r="AF96" s="141">
        <f t="shared" si="2"/>
        <v>1415</v>
      </c>
      <c r="AG96" s="141">
        <f t="shared" si="2"/>
        <v>35</v>
      </c>
      <c r="AH96" s="141">
        <f t="shared" si="2"/>
        <v>109</v>
      </c>
      <c r="AI96" s="141">
        <f t="shared" si="2"/>
        <v>1529</v>
      </c>
      <c r="AJ96" s="141">
        <f t="shared" si="2"/>
        <v>1415</v>
      </c>
      <c r="AK96" s="141">
        <f t="shared" si="2"/>
        <v>2525</v>
      </c>
      <c r="AL96" s="141">
        <f t="shared" si="2"/>
        <v>5936</v>
      </c>
    </row>
    <row r="97" spans="2:38" ht="12.75">
      <c r="B97" s="131" t="s">
        <v>370</v>
      </c>
      <c r="C97" s="131"/>
      <c r="D97" s="140">
        <v>7334</v>
      </c>
      <c r="E97" s="141">
        <v>384</v>
      </c>
      <c r="F97" s="141">
        <v>354</v>
      </c>
      <c r="G97" s="141">
        <v>904</v>
      </c>
      <c r="H97" s="141">
        <v>3008</v>
      </c>
      <c r="I97" s="141">
        <v>330</v>
      </c>
      <c r="J97" s="141">
        <v>274</v>
      </c>
      <c r="K97" s="141">
        <v>559</v>
      </c>
      <c r="L97" s="141">
        <v>1521</v>
      </c>
      <c r="M97" s="141">
        <v>717</v>
      </c>
      <c r="N97" s="141">
        <v>4257</v>
      </c>
      <c r="O97" s="141">
        <v>65</v>
      </c>
      <c r="P97" s="141">
        <v>39</v>
      </c>
      <c r="Q97" s="141">
        <v>14</v>
      </c>
      <c r="R97" s="141">
        <v>52</v>
      </c>
      <c r="S97" s="141">
        <v>1111</v>
      </c>
      <c r="T97" s="141">
        <v>521</v>
      </c>
      <c r="U97" s="141">
        <v>1582</v>
      </c>
      <c r="V97" s="142"/>
      <c r="W97" s="143"/>
      <c r="X97" s="143"/>
      <c r="Y97" s="143"/>
      <c r="Z97" s="143"/>
      <c r="AA97" s="143"/>
      <c r="AB97" s="143"/>
      <c r="AC97" s="143" t="s">
        <v>265</v>
      </c>
      <c r="AD97" s="143"/>
      <c r="AE97" s="143"/>
      <c r="AF97" s="143"/>
      <c r="AG97" s="143"/>
      <c r="AH97" s="143"/>
      <c r="AI97" s="143"/>
      <c r="AJ97" s="143"/>
      <c r="AK97" s="143"/>
      <c r="AL97" s="144"/>
    </row>
    <row r="98" spans="2:38" ht="12.75">
      <c r="B98" s="13" t="s">
        <v>349</v>
      </c>
      <c r="C98" s="131"/>
      <c r="D98" s="147">
        <f>+D96/D97</f>
        <v>1.0364057812926097</v>
      </c>
      <c r="E98" s="146">
        <f aca="true" t="shared" si="3" ref="E98:U98">+E96/E97</f>
        <v>1.1432291666666667</v>
      </c>
      <c r="F98" s="146">
        <f t="shared" si="3"/>
        <v>1.2570621468926553</v>
      </c>
      <c r="G98" s="146">
        <f t="shared" si="3"/>
        <v>1.0973451327433628</v>
      </c>
      <c r="H98" s="146">
        <f t="shared" si="3"/>
        <v>0.9345079787234043</v>
      </c>
      <c r="I98" s="146">
        <f t="shared" si="3"/>
        <v>1.209090909090909</v>
      </c>
      <c r="J98" s="146">
        <f t="shared" si="3"/>
        <v>1.094890510948905</v>
      </c>
      <c r="K98" s="146">
        <f t="shared" si="3"/>
        <v>1.1198568872987478</v>
      </c>
      <c r="L98" s="146">
        <f t="shared" si="3"/>
        <v>1.044707429322814</v>
      </c>
      <c r="M98" s="146">
        <f t="shared" si="3"/>
        <v>0.9790794979079498</v>
      </c>
      <c r="N98" s="146">
        <f t="shared" si="3"/>
        <v>0.9750998355649518</v>
      </c>
      <c r="O98" s="146">
        <f t="shared" si="3"/>
        <v>0.9692307692307692</v>
      </c>
      <c r="P98" s="146">
        <f t="shared" si="3"/>
        <v>0.717948717948718</v>
      </c>
      <c r="Q98" s="146">
        <f t="shared" si="3"/>
        <v>0.5</v>
      </c>
      <c r="R98" s="146">
        <f t="shared" si="3"/>
        <v>1.0961538461538463</v>
      </c>
      <c r="S98" s="146">
        <f t="shared" si="3"/>
        <v>1.0864086408640865</v>
      </c>
      <c r="T98" s="146">
        <f t="shared" si="3"/>
        <v>1.143953934740883</v>
      </c>
      <c r="U98" s="146">
        <f t="shared" si="3"/>
        <v>0.97724399494311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</row>
  </sheetData>
  <sheetProtection/>
  <mergeCells count="10">
    <mergeCell ref="Q1:Q3"/>
    <mergeCell ref="R1:R3"/>
    <mergeCell ref="S1:U3"/>
    <mergeCell ref="V1:AL3"/>
    <mergeCell ref="A1:B4"/>
    <mergeCell ref="C1:C4"/>
    <mergeCell ref="D1:D4"/>
    <mergeCell ref="E1:L3"/>
    <mergeCell ref="M1:N3"/>
    <mergeCell ref="O1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Y294"/>
  <sheetViews>
    <sheetView zoomScalePageLayoutView="0" workbookViewId="0" topLeftCell="A1">
      <selection activeCell="A1" sqref="A1:D4"/>
    </sheetView>
  </sheetViews>
  <sheetFormatPr defaultColWidth="9.28125" defaultRowHeight="12.75"/>
  <cols>
    <col min="1" max="1" width="5.00390625" style="10" customWidth="1"/>
    <col min="2" max="2" width="9.28125" style="10" customWidth="1"/>
    <col min="3" max="3" width="6.7109375" style="5" customWidth="1"/>
    <col min="4" max="4" width="40.8515625" style="2" customWidth="1"/>
    <col min="5" max="5" width="6.421875" style="2" hidden="1" customWidth="1"/>
    <col min="6" max="6" width="6.421875" style="5" customWidth="1"/>
    <col min="7" max="8" width="8.7109375" style="66" customWidth="1"/>
    <col min="9" max="9" width="8.7109375" style="66" hidden="1" customWidth="1"/>
    <col min="10" max="18" width="8.7109375" style="2" customWidth="1"/>
    <col min="19" max="62" width="11.421875" style="2" customWidth="1"/>
    <col min="63" max="63" width="11.421875" style="14" customWidth="1"/>
    <col min="64" max="71" width="11.421875" style="2" customWidth="1"/>
    <col min="72" max="16384" width="9.28125" style="10" customWidth="1"/>
  </cols>
  <sheetData>
    <row r="1" spans="1:71" ht="3.75" customHeight="1">
      <c r="A1" s="162" t="s">
        <v>346</v>
      </c>
      <c r="B1" s="162"/>
      <c r="C1" s="162"/>
      <c r="D1" s="162"/>
      <c r="E1" s="159"/>
      <c r="F1" s="157" t="s">
        <v>343</v>
      </c>
      <c r="G1" s="165" t="s">
        <v>259</v>
      </c>
      <c r="H1" s="165" t="s">
        <v>260</v>
      </c>
      <c r="I1" s="166" t="s">
        <v>2</v>
      </c>
      <c r="J1" s="163" t="s">
        <v>254</v>
      </c>
      <c r="K1" s="163"/>
      <c r="L1" s="163"/>
      <c r="M1" s="163"/>
      <c r="N1" s="163"/>
      <c r="O1" s="163"/>
      <c r="P1" s="163"/>
      <c r="Q1" s="163"/>
      <c r="R1" s="163"/>
      <c r="S1" s="163" t="s">
        <v>253</v>
      </c>
      <c r="T1" s="163"/>
      <c r="U1" s="163"/>
      <c r="V1" s="163"/>
      <c r="W1" s="163"/>
      <c r="X1" s="163"/>
      <c r="Y1" s="163"/>
      <c r="Z1" s="163"/>
      <c r="AA1" s="163"/>
      <c r="AB1" s="154" t="s">
        <v>301</v>
      </c>
      <c r="AC1" s="154"/>
      <c r="AD1" s="154"/>
      <c r="AE1" s="154"/>
      <c r="AF1" s="164" t="s">
        <v>303</v>
      </c>
      <c r="AG1" s="164"/>
      <c r="AH1" s="164"/>
      <c r="AI1" s="154" t="s">
        <v>0</v>
      </c>
      <c r="AJ1" s="154"/>
      <c r="AK1" s="154" t="s">
        <v>279</v>
      </c>
      <c r="AL1" s="154"/>
      <c r="AM1" s="164" t="s">
        <v>255</v>
      </c>
      <c r="AN1" s="164"/>
      <c r="AO1" s="163" t="s">
        <v>256</v>
      </c>
      <c r="AP1" s="163"/>
      <c r="AQ1" s="163"/>
      <c r="AR1" s="154" t="s">
        <v>258</v>
      </c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</row>
    <row r="2" spans="1:71" ht="27.75" customHeight="1">
      <c r="A2" s="162"/>
      <c r="B2" s="162"/>
      <c r="C2" s="162"/>
      <c r="D2" s="162"/>
      <c r="E2" s="160"/>
      <c r="F2" s="158"/>
      <c r="G2" s="165"/>
      <c r="H2" s="165"/>
      <c r="I2" s="166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54"/>
      <c r="AC2" s="154"/>
      <c r="AD2" s="154"/>
      <c r="AE2" s="154"/>
      <c r="AF2" s="164"/>
      <c r="AG2" s="164"/>
      <c r="AH2" s="164"/>
      <c r="AI2" s="154"/>
      <c r="AJ2" s="154"/>
      <c r="AK2" s="154"/>
      <c r="AL2" s="154"/>
      <c r="AM2" s="164"/>
      <c r="AN2" s="164"/>
      <c r="AO2" s="163"/>
      <c r="AP2" s="163"/>
      <c r="AQ2" s="163"/>
      <c r="AR2" s="154" t="s">
        <v>329</v>
      </c>
      <c r="AS2" s="154"/>
      <c r="AT2" s="154"/>
      <c r="AU2" s="154"/>
      <c r="AV2" s="154" t="s">
        <v>302</v>
      </c>
      <c r="AW2" s="154"/>
      <c r="AX2" s="154"/>
      <c r="AY2" s="154"/>
      <c r="AZ2" s="154" t="s">
        <v>286</v>
      </c>
      <c r="BA2" s="154"/>
      <c r="BB2" s="154"/>
      <c r="BC2" s="154"/>
      <c r="BD2" s="154" t="s">
        <v>287</v>
      </c>
      <c r="BE2" s="154"/>
      <c r="BF2" s="154"/>
      <c r="BG2" s="154"/>
      <c r="BH2" s="154" t="s">
        <v>288</v>
      </c>
      <c r="BI2" s="154"/>
      <c r="BJ2" s="154"/>
      <c r="BK2" s="154"/>
      <c r="BL2" s="154" t="s">
        <v>289</v>
      </c>
      <c r="BM2" s="154"/>
      <c r="BN2" s="154"/>
      <c r="BO2" s="154"/>
      <c r="BP2" s="154" t="s">
        <v>1</v>
      </c>
      <c r="BQ2" s="154"/>
      <c r="BR2" s="154"/>
      <c r="BS2" s="154"/>
    </row>
    <row r="3" spans="1:71" ht="27" customHeight="1">
      <c r="A3" s="162"/>
      <c r="B3" s="162"/>
      <c r="C3" s="162"/>
      <c r="D3" s="162"/>
      <c r="E3" s="160"/>
      <c r="F3" s="158"/>
      <c r="G3" s="165"/>
      <c r="H3" s="165"/>
      <c r="I3" s="166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54"/>
      <c r="AC3" s="154"/>
      <c r="AD3" s="154"/>
      <c r="AE3" s="154"/>
      <c r="AF3" s="164"/>
      <c r="AG3" s="164"/>
      <c r="AH3" s="164"/>
      <c r="AI3" s="154"/>
      <c r="AJ3" s="154"/>
      <c r="AK3" s="154"/>
      <c r="AL3" s="154"/>
      <c r="AM3" s="164"/>
      <c r="AN3" s="164"/>
      <c r="AO3" s="163"/>
      <c r="AP3" s="163"/>
      <c r="AQ3" s="163"/>
      <c r="AR3" s="154" t="s">
        <v>282</v>
      </c>
      <c r="AS3" s="154"/>
      <c r="AT3" s="154" t="s">
        <v>283</v>
      </c>
      <c r="AU3" s="154"/>
      <c r="AV3" s="154" t="s">
        <v>282</v>
      </c>
      <c r="AW3" s="154"/>
      <c r="AX3" s="154" t="s">
        <v>283</v>
      </c>
      <c r="AY3" s="154"/>
      <c r="AZ3" s="154" t="s">
        <v>282</v>
      </c>
      <c r="BA3" s="154"/>
      <c r="BB3" s="154" t="s">
        <v>283</v>
      </c>
      <c r="BC3" s="154"/>
      <c r="BD3" s="154" t="s">
        <v>282</v>
      </c>
      <c r="BE3" s="154"/>
      <c r="BF3" s="154" t="s">
        <v>283</v>
      </c>
      <c r="BG3" s="154"/>
      <c r="BH3" s="154" t="s">
        <v>282</v>
      </c>
      <c r="BI3" s="154"/>
      <c r="BJ3" s="154" t="s">
        <v>283</v>
      </c>
      <c r="BK3" s="154"/>
      <c r="BL3" s="154" t="s">
        <v>282</v>
      </c>
      <c r="BM3" s="154"/>
      <c r="BN3" s="154" t="s">
        <v>283</v>
      </c>
      <c r="BO3" s="154"/>
      <c r="BP3" s="154" t="s">
        <v>282</v>
      </c>
      <c r="BQ3" s="154"/>
      <c r="BR3" s="154" t="s">
        <v>283</v>
      </c>
      <c r="BS3" s="154"/>
    </row>
    <row r="4" spans="1:122" ht="108.75" customHeight="1">
      <c r="A4" s="162"/>
      <c r="B4" s="162"/>
      <c r="C4" s="162"/>
      <c r="D4" s="162"/>
      <c r="E4" s="161"/>
      <c r="F4" s="158"/>
      <c r="G4" s="165"/>
      <c r="H4" s="165"/>
      <c r="I4" s="166"/>
      <c r="J4" s="7" t="s">
        <v>265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265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276</v>
      </c>
      <c r="AC4" s="7" t="s">
        <v>290</v>
      </c>
      <c r="AD4" s="7" t="s">
        <v>291</v>
      </c>
      <c r="AE4" s="7" t="s">
        <v>292</v>
      </c>
      <c r="AF4" s="7" t="s">
        <v>11</v>
      </c>
      <c r="AG4" s="7" t="s">
        <v>277</v>
      </c>
      <c r="AH4" s="7" t="s">
        <v>278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280</v>
      </c>
      <c r="AP4" s="7" t="s">
        <v>281</v>
      </c>
      <c r="AQ4" s="7" t="s">
        <v>257</v>
      </c>
      <c r="AR4" s="7" t="s">
        <v>284</v>
      </c>
      <c r="AS4" s="7" t="s">
        <v>285</v>
      </c>
      <c r="AT4" s="7" t="s">
        <v>284</v>
      </c>
      <c r="AU4" s="7" t="s">
        <v>285</v>
      </c>
      <c r="AV4" s="7" t="s">
        <v>284</v>
      </c>
      <c r="AW4" s="7" t="s">
        <v>285</v>
      </c>
      <c r="AX4" s="7" t="s">
        <v>284</v>
      </c>
      <c r="AY4" s="7" t="s">
        <v>285</v>
      </c>
      <c r="AZ4" s="7" t="s">
        <v>284</v>
      </c>
      <c r="BA4" s="7" t="s">
        <v>285</v>
      </c>
      <c r="BB4" s="7" t="s">
        <v>284</v>
      </c>
      <c r="BC4" s="7" t="s">
        <v>285</v>
      </c>
      <c r="BD4" s="7" t="s">
        <v>284</v>
      </c>
      <c r="BE4" s="7" t="s">
        <v>285</v>
      </c>
      <c r="BF4" s="7" t="s">
        <v>284</v>
      </c>
      <c r="BG4" s="7" t="s">
        <v>285</v>
      </c>
      <c r="BH4" s="7" t="s">
        <v>284</v>
      </c>
      <c r="BI4" s="7" t="s">
        <v>285</v>
      </c>
      <c r="BJ4" s="7" t="s">
        <v>284</v>
      </c>
      <c r="BK4" s="56" t="s">
        <v>285</v>
      </c>
      <c r="BL4" s="7" t="s">
        <v>284</v>
      </c>
      <c r="BM4" s="7" t="s">
        <v>285</v>
      </c>
      <c r="BN4" s="7" t="s">
        <v>284</v>
      </c>
      <c r="BO4" s="7" t="s">
        <v>285</v>
      </c>
      <c r="BP4" s="7" t="s">
        <v>284</v>
      </c>
      <c r="BQ4" s="7" t="s">
        <v>285</v>
      </c>
      <c r="BR4" s="7" t="s">
        <v>284</v>
      </c>
      <c r="BS4" s="7" t="s">
        <v>285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ht="12.75">
      <c r="A5" s="12">
        <v>1</v>
      </c>
      <c r="B5" s="12" t="s">
        <v>297</v>
      </c>
      <c r="C5" s="12">
        <v>9971</v>
      </c>
      <c r="D5" s="19" t="s">
        <v>17</v>
      </c>
      <c r="E5" s="19">
        <f>IF(F5="Y",1,"")</f>
        <v>1</v>
      </c>
      <c r="F5" s="20" t="s">
        <v>334</v>
      </c>
      <c r="G5" s="129">
        <f>SUM(J5:R5)</f>
        <v>72</v>
      </c>
      <c r="H5" s="129">
        <f>SUM(S5:AA5)</f>
        <v>87</v>
      </c>
      <c r="I5" s="129">
        <f>+Northern!I5</f>
        <v>0</v>
      </c>
      <c r="J5" s="90">
        <f>+Northern!J5</f>
        <v>0</v>
      </c>
      <c r="K5" s="90">
        <f>+Northern!K5</f>
        <v>1</v>
      </c>
      <c r="L5" s="90">
        <f>+Northern!L5</f>
        <v>11</v>
      </c>
      <c r="M5" s="90">
        <f>+Northern!M5</f>
        <v>17</v>
      </c>
      <c r="N5" s="90">
        <f>+Northern!N5</f>
        <v>14</v>
      </c>
      <c r="O5" s="90">
        <f>+Northern!O5</f>
        <v>0</v>
      </c>
      <c r="P5" s="90">
        <f>+Northern!P5</f>
        <v>6</v>
      </c>
      <c r="Q5" s="90">
        <f>+Northern!Q5</f>
        <v>13</v>
      </c>
      <c r="R5" s="90">
        <f>+Northern!R5</f>
        <v>10</v>
      </c>
      <c r="S5" s="90">
        <f>+Northern!S5</f>
        <v>0</v>
      </c>
      <c r="T5" s="90">
        <f>+Northern!T5</f>
        <v>3</v>
      </c>
      <c r="U5" s="90">
        <f>+Northern!U5</f>
        <v>17</v>
      </c>
      <c r="V5" s="90">
        <f>+Northern!V5</f>
        <v>15</v>
      </c>
      <c r="W5" s="90">
        <f>+Northern!W5</f>
        <v>9</v>
      </c>
      <c r="X5" s="90">
        <f>+Northern!X5</f>
        <v>13</v>
      </c>
      <c r="Y5" s="90">
        <f>+Northern!Y5</f>
        <v>10</v>
      </c>
      <c r="Z5" s="90">
        <f>+Northern!Z5</f>
        <v>13</v>
      </c>
      <c r="AA5" s="90">
        <f>+Northern!AA5</f>
        <v>7</v>
      </c>
      <c r="AB5" s="90">
        <f>+Northern!AB5</f>
        <v>9</v>
      </c>
      <c r="AC5" s="90">
        <f>+Northern!AC5</f>
        <v>2</v>
      </c>
      <c r="AD5" s="90">
        <f>+Northern!AD5</f>
        <v>0</v>
      </c>
      <c r="AE5" s="90">
        <f>+Northern!AE5</f>
        <v>7</v>
      </c>
      <c r="AF5" s="90">
        <f>+Northern!AF5</f>
        <v>14</v>
      </c>
      <c r="AG5" s="90">
        <f>+Northern!AG5</f>
        <v>7</v>
      </c>
      <c r="AH5" s="90">
        <f>+Northern!AH5</f>
        <v>69</v>
      </c>
      <c r="AI5" s="90">
        <f>+Northern!AI5</f>
        <v>0</v>
      </c>
      <c r="AJ5" s="90">
        <f>+Northern!AJ5</f>
        <v>0</v>
      </c>
      <c r="AK5" s="90">
        <f>+Northern!AK5</f>
        <v>0</v>
      </c>
      <c r="AL5" s="90">
        <f>+Northern!AL5</f>
        <v>0</v>
      </c>
      <c r="AM5" s="90">
        <f>+Northern!AM5</f>
        <v>0</v>
      </c>
      <c r="AN5" s="90">
        <f>+Northern!AN5</f>
        <v>0</v>
      </c>
      <c r="AO5" s="90">
        <f>+Northern!AO5</f>
        <v>10</v>
      </c>
      <c r="AP5" s="90">
        <f>+Northern!AP5</f>
        <v>10</v>
      </c>
      <c r="AQ5" s="90">
        <f>+Northern!AQ5</f>
        <v>7</v>
      </c>
      <c r="AR5" s="90">
        <f>+Northern!AR5</f>
        <v>1</v>
      </c>
      <c r="AS5" s="90">
        <f>+Northern!AS5</f>
        <v>40</v>
      </c>
      <c r="AT5" s="90">
        <f>+Northern!AT5</f>
        <v>0</v>
      </c>
      <c r="AU5" s="90">
        <f>+Northern!AU5</f>
        <v>0</v>
      </c>
      <c r="AV5" s="90">
        <f>+Northern!AV5</f>
        <v>0</v>
      </c>
      <c r="AW5" s="90">
        <f>+Northern!AW5</f>
        <v>0</v>
      </c>
      <c r="AX5" s="90">
        <f>+Northern!AX5</f>
        <v>0</v>
      </c>
      <c r="AY5" s="90">
        <f>+Northern!AY5</f>
        <v>0</v>
      </c>
      <c r="AZ5" s="90">
        <f>+Northern!AZ5</f>
        <v>0</v>
      </c>
      <c r="BA5" s="90">
        <f>+Northern!BA5</f>
        <v>0</v>
      </c>
      <c r="BB5" s="90">
        <f>+Northern!BB5</f>
        <v>1</v>
      </c>
      <c r="BC5" s="90">
        <f>+Northern!BC5</f>
        <v>10</v>
      </c>
      <c r="BD5" s="90">
        <f>+Northern!BD5</f>
        <v>0</v>
      </c>
      <c r="BE5" s="90">
        <f>+Northern!BE5</f>
        <v>0</v>
      </c>
      <c r="BF5" s="90">
        <f>+Northern!BF5</f>
        <v>0</v>
      </c>
      <c r="BG5" s="90">
        <f>+Northern!BG5</f>
        <v>0</v>
      </c>
      <c r="BH5" s="90">
        <f>+Northern!BH5</f>
        <v>0</v>
      </c>
      <c r="BI5" s="90">
        <f>+Northern!BI5</f>
        <v>0</v>
      </c>
      <c r="BJ5" s="90">
        <f>+Northern!BJ5</f>
        <v>0</v>
      </c>
      <c r="BK5" s="90">
        <f>+Northern!BK5</f>
        <v>0</v>
      </c>
      <c r="BL5" s="90">
        <f>+Northern!BL5</f>
        <v>0</v>
      </c>
      <c r="BM5" s="90">
        <f>+Northern!BM5</f>
        <v>0</v>
      </c>
      <c r="BN5" s="90">
        <f>+Northern!BN5</f>
        <v>0</v>
      </c>
      <c r="BO5" s="90">
        <f>+Northern!BO5</f>
        <v>0</v>
      </c>
      <c r="BP5" s="90">
        <f>+Northern!BP5</f>
        <v>0</v>
      </c>
      <c r="BQ5" s="90">
        <f>+Northern!BQ5</f>
        <v>0</v>
      </c>
      <c r="BR5" s="90">
        <f>+Northern!BR5</f>
        <v>0</v>
      </c>
      <c r="BS5" s="90">
        <f>+Northern!BS5</f>
        <v>0</v>
      </c>
    </row>
    <row r="6" spans="1:71" ht="12.75">
      <c r="A6" s="12">
        <f>+A5+1</f>
        <v>2</v>
      </c>
      <c r="B6" s="12" t="s">
        <v>297</v>
      </c>
      <c r="C6" s="12">
        <v>9289</v>
      </c>
      <c r="D6" s="19" t="s">
        <v>251</v>
      </c>
      <c r="E6" s="19">
        <f aca="true" t="shared" si="0" ref="E6:E69">IF(F6="Y",1,"")</f>
      </c>
      <c r="F6" s="20" t="s">
        <v>331</v>
      </c>
      <c r="G6" s="129">
        <f aca="true" t="shared" si="1" ref="G6:G69">SUM(J6:R6)</f>
        <v>104</v>
      </c>
      <c r="H6" s="129">
        <f aca="true" t="shared" si="2" ref="H6:H69">SUM(S6:AA6)</f>
        <v>30</v>
      </c>
      <c r="I6" s="101"/>
      <c r="J6" s="90">
        <f>+Northern!J6</f>
        <v>0</v>
      </c>
      <c r="K6" s="90">
        <f>+Northern!K6</f>
        <v>0</v>
      </c>
      <c r="L6" s="90">
        <f>+Northern!L6</f>
        <v>1</v>
      </c>
      <c r="M6" s="90">
        <f>+Northern!M6</f>
        <v>12</v>
      </c>
      <c r="N6" s="90">
        <f>+Northern!N6</f>
        <v>49</v>
      </c>
      <c r="O6" s="90">
        <f>+Northern!O6</f>
        <v>2</v>
      </c>
      <c r="P6" s="90">
        <f>+Northern!P6</f>
        <v>2</v>
      </c>
      <c r="Q6" s="90">
        <f>+Northern!Q6</f>
        <v>10</v>
      </c>
      <c r="R6" s="90">
        <f>+Northern!R6</f>
        <v>28</v>
      </c>
      <c r="S6" s="90">
        <f>+Northern!S6</f>
        <v>0</v>
      </c>
      <c r="T6" s="90">
        <f>+Northern!T6</f>
        <v>0</v>
      </c>
      <c r="U6" s="90">
        <f>+Northern!U6</f>
        <v>4</v>
      </c>
      <c r="V6" s="90">
        <f>+Northern!V6</f>
        <v>2</v>
      </c>
      <c r="W6" s="90">
        <f>+Northern!W6</f>
        <v>4</v>
      </c>
      <c r="X6" s="90">
        <f>+Northern!X6</f>
        <v>1</v>
      </c>
      <c r="Y6" s="90">
        <f>+Northern!Y6</f>
        <v>7</v>
      </c>
      <c r="Z6" s="90">
        <f>+Northern!Z6</f>
        <v>4</v>
      </c>
      <c r="AA6" s="90">
        <f>+Northern!AA6</f>
        <v>8</v>
      </c>
      <c r="AB6" s="90">
        <f>+Northern!AB6</f>
        <v>0</v>
      </c>
      <c r="AC6" s="90">
        <f>+Northern!AC6</f>
        <v>3</v>
      </c>
      <c r="AD6" s="90">
        <f>+Northern!AD6</f>
        <v>0</v>
      </c>
      <c r="AE6" s="90">
        <f>+Northern!AE6</f>
        <v>38</v>
      </c>
      <c r="AF6" s="90">
        <f>+Northern!AF6</f>
        <v>0</v>
      </c>
      <c r="AG6" s="90">
        <f>+Northern!AG6</f>
        <v>0</v>
      </c>
      <c r="AH6" s="90">
        <f>+Northern!AH6</f>
        <v>47</v>
      </c>
      <c r="AI6" s="90">
        <f>+Northern!AI6</f>
        <v>1</v>
      </c>
      <c r="AJ6" s="90" t="str">
        <f>+Northern!AJ6</f>
        <v> </v>
      </c>
      <c r="AK6" s="90">
        <f>+Northern!AK6</f>
        <v>0</v>
      </c>
      <c r="AL6" s="90">
        <f>+Northern!AL6</f>
        <v>0</v>
      </c>
      <c r="AM6" s="90">
        <f>+Northern!AM6</f>
        <v>0</v>
      </c>
      <c r="AN6" s="90">
        <f>+Northern!AN6</f>
        <v>0</v>
      </c>
      <c r="AO6" s="90">
        <f>+Northern!AO6</f>
        <v>0</v>
      </c>
      <c r="AP6" s="90">
        <f>+Northern!AP6</f>
        <v>0</v>
      </c>
      <c r="AQ6" s="90">
        <f>+Northern!AQ6</f>
        <v>0</v>
      </c>
      <c r="AR6" s="90">
        <f>+Northern!AR6</f>
        <v>1</v>
      </c>
      <c r="AS6" s="90">
        <f>+Northern!AS6</f>
        <v>40</v>
      </c>
      <c r="AT6" s="90">
        <f>+Northern!AT6</f>
        <v>2</v>
      </c>
      <c r="AU6" s="90">
        <f>+Northern!AU6</f>
        <v>4</v>
      </c>
      <c r="AV6" s="90">
        <f>+Northern!AV6</f>
        <v>0</v>
      </c>
      <c r="AW6" s="90">
        <f>+Northern!AW6</f>
        <v>0</v>
      </c>
      <c r="AX6" s="90">
        <f>+Northern!AX6</f>
        <v>0</v>
      </c>
      <c r="AY6" s="90">
        <f>+Northern!AY6</f>
        <v>0</v>
      </c>
      <c r="AZ6" s="90">
        <f>+Northern!AZ6</f>
        <v>0</v>
      </c>
      <c r="BA6" s="90">
        <f>+Northern!BA6</f>
        <v>0</v>
      </c>
      <c r="BB6" s="90">
        <f>+Northern!BB6</f>
        <v>16</v>
      </c>
      <c r="BC6" s="90">
        <f>+Northern!BC6</f>
        <v>1</v>
      </c>
      <c r="BD6" s="90">
        <f>+Northern!BD6</f>
        <v>0</v>
      </c>
      <c r="BE6" s="90">
        <f>+Northern!BE6</f>
        <v>0</v>
      </c>
      <c r="BF6" s="90">
        <f>+Northern!BF6</f>
        <v>0</v>
      </c>
      <c r="BG6" s="90">
        <f>+Northern!BG6</f>
        <v>0</v>
      </c>
      <c r="BH6" s="90">
        <f>+Northern!BH6</f>
        <v>0</v>
      </c>
      <c r="BI6" s="90">
        <f>+Northern!BI6</f>
        <v>0</v>
      </c>
      <c r="BJ6" s="90">
        <f>+Northern!BJ6</f>
        <v>0</v>
      </c>
      <c r="BK6" s="90">
        <f>+Northern!BK6</f>
        <v>0</v>
      </c>
      <c r="BL6" s="90">
        <f>+Northern!BL6</f>
        <v>1</v>
      </c>
      <c r="BM6" s="90">
        <f>+Northern!BM6</f>
        <v>25</v>
      </c>
      <c r="BN6" s="90">
        <f>+Northern!BN6</f>
        <v>0</v>
      </c>
      <c r="BO6" s="90">
        <f>+Northern!BO6</f>
        <v>0</v>
      </c>
      <c r="BP6" s="90">
        <f>+Northern!BP6</f>
        <v>0</v>
      </c>
      <c r="BQ6" s="90">
        <f>+Northern!BQ6</f>
        <v>0</v>
      </c>
      <c r="BR6" s="90">
        <f>+Northern!BR6</f>
        <v>0</v>
      </c>
      <c r="BS6" s="90">
        <f>+Northern!BS6</f>
        <v>0</v>
      </c>
    </row>
    <row r="7" spans="1:87" ht="12.75">
      <c r="A7" s="12">
        <f aca="true" t="shared" si="3" ref="A7:A70">+A6+1</f>
        <v>3</v>
      </c>
      <c r="B7" s="12" t="s">
        <v>297</v>
      </c>
      <c r="C7" s="12">
        <v>9319</v>
      </c>
      <c r="D7" s="19" t="s">
        <v>249</v>
      </c>
      <c r="E7" s="19">
        <f t="shared" si="0"/>
      </c>
      <c r="F7" s="20" t="s">
        <v>331</v>
      </c>
      <c r="G7" s="129">
        <f t="shared" si="1"/>
        <v>290</v>
      </c>
      <c r="H7" s="129">
        <f t="shared" si="2"/>
        <v>120</v>
      </c>
      <c r="I7" s="99"/>
      <c r="J7" s="90">
        <f>+Northern!J7</f>
        <v>0</v>
      </c>
      <c r="K7" s="90">
        <f>+Northern!K7</f>
        <v>22</v>
      </c>
      <c r="L7" s="90">
        <f>+Northern!L7</f>
        <v>37</v>
      </c>
      <c r="M7" s="90">
        <f>+Northern!M7</f>
        <v>48</v>
      </c>
      <c r="N7" s="90">
        <f>+Northern!N7</f>
        <v>60</v>
      </c>
      <c r="O7" s="90">
        <f>+Northern!O7</f>
        <v>16</v>
      </c>
      <c r="P7" s="90">
        <f>+Northern!P7</f>
        <v>25</v>
      </c>
      <c r="Q7" s="90">
        <f>+Northern!Q7</f>
        <v>36</v>
      </c>
      <c r="R7" s="90">
        <f>+Northern!R7</f>
        <v>46</v>
      </c>
      <c r="S7" s="90">
        <f>+Northern!S7</f>
        <v>0</v>
      </c>
      <c r="T7" s="90">
        <f>+Northern!T7</f>
        <v>20</v>
      </c>
      <c r="U7" s="90">
        <f>+Northern!U7</f>
        <v>14</v>
      </c>
      <c r="V7" s="90">
        <f>+Northern!V7</f>
        <v>20</v>
      </c>
      <c r="W7" s="90">
        <f>+Northern!W7</f>
        <v>15</v>
      </c>
      <c r="X7" s="90">
        <f>+Northern!X7</f>
        <v>15</v>
      </c>
      <c r="Y7" s="90">
        <f>+Northern!Y7</f>
        <v>10</v>
      </c>
      <c r="Z7" s="90">
        <f>+Northern!Z7</f>
        <v>14</v>
      </c>
      <c r="AA7" s="90">
        <f>+Northern!AA7</f>
        <v>12</v>
      </c>
      <c r="AB7" s="90">
        <f>+Northern!AB7</f>
        <v>0</v>
      </c>
      <c r="AC7" s="90">
        <f>+Northern!AC7</f>
        <v>0</v>
      </c>
      <c r="AD7" s="90">
        <f>+Northern!AD7</f>
        <v>0</v>
      </c>
      <c r="AE7" s="90">
        <f>+Northern!AE7</f>
        <v>0</v>
      </c>
      <c r="AF7" s="90">
        <f>+Northern!AF7</f>
        <v>0</v>
      </c>
      <c r="AG7" s="90">
        <f>+Northern!AG7</f>
        <v>0</v>
      </c>
      <c r="AH7" s="90">
        <f>+Northern!AH7</f>
        <v>0</v>
      </c>
      <c r="AI7" s="90">
        <f>+Northern!AI7</f>
        <v>53</v>
      </c>
      <c r="AJ7" s="90" t="str">
        <f>+Northern!AJ7</f>
        <v> </v>
      </c>
      <c r="AK7" s="90">
        <f>+Northern!AK7</f>
        <v>0</v>
      </c>
      <c r="AL7" s="90">
        <f>+Northern!AL7</f>
        <v>0</v>
      </c>
      <c r="AM7" s="90">
        <f>+Northern!AM7</f>
        <v>0</v>
      </c>
      <c r="AN7" s="90">
        <f>+Northern!AN7</f>
        <v>0</v>
      </c>
      <c r="AO7" s="90">
        <f>+Northern!AO7</f>
        <v>71</v>
      </c>
      <c r="AP7" s="90">
        <f>+Northern!AP7</f>
        <v>44</v>
      </c>
      <c r="AQ7" s="90">
        <f>+Northern!AQ7</f>
        <v>0</v>
      </c>
      <c r="AR7" s="90">
        <f>+Northern!AR7</f>
        <v>0</v>
      </c>
      <c r="AS7" s="90">
        <f>+Northern!AS7</f>
        <v>0</v>
      </c>
      <c r="AT7" s="90">
        <f>+Northern!AT7</f>
        <v>0</v>
      </c>
      <c r="AU7" s="90">
        <f>+Northern!AU7</f>
        <v>0</v>
      </c>
      <c r="AV7" s="90">
        <f>+Northern!AV7</f>
        <v>0</v>
      </c>
      <c r="AW7" s="90">
        <f>+Northern!AW7</f>
        <v>0</v>
      </c>
      <c r="AX7" s="90">
        <f>+Northern!AX7</f>
        <v>0</v>
      </c>
      <c r="AY7" s="90">
        <f>+Northern!AY7</f>
        <v>0</v>
      </c>
      <c r="AZ7" s="90">
        <f>+Northern!AZ7</f>
        <v>0</v>
      </c>
      <c r="BA7" s="90">
        <f>+Northern!BA7</f>
        <v>0</v>
      </c>
      <c r="BB7" s="90">
        <f>+Northern!BB7</f>
        <v>0</v>
      </c>
      <c r="BC7" s="90">
        <f>+Northern!BC7</f>
        <v>0</v>
      </c>
      <c r="BD7" s="90">
        <f>+Northern!BD7</f>
        <v>0</v>
      </c>
      <c r="BE7" s="90">
        <f>+Northern!BE7</f>
        <v>0</v>
      </c>
      <c r="BF7" s="90">
        <f>+Northern!BF7</f>
        <v>0</v>
      </c>
      <c r="BG7" s="90">
        <f>+Northern!BG7</f>
        <v>0</v>
      </c>
      <c r="BH7" s="90">
        <f>+Northern!BH7</f>
        <v>0</v>
      </c>
      <c r="BI7" s="90">
        <f>+Northern!BI7</f>
        <v>0</v>
      </c>
      <c r="BJ7" s="90">
        <f>+Northern!BJ7</f>
        <v>0</v>
      </c>
      <c r="BK7" s="90">
        <f>+Northern!BK7</f>
        <v>0</v>
      </c>
      <c r="BL7" s="90">
        <f>+Northern!BL7</f>
        <v>0</v>
      </c>
      <c r="BM7" s="90">
        <f>+Northern!BM7</f>
        <v>0</v>
      </c>
      <c r="BN7" s="90">
        <f>+Northern!BN7</f>
        <v>0</v>
      </c>
      <c r="BO7" s="90">
        <f>+Northern!BO7</f>
        <v>0</v>
      </c>
      <c r="BP7" s="90">
        <f>+Northern!BP7</f>
        <v>0</v>
      </c>
      <c r="BQ7" s="90">
        <f>+Northern!BQ7</f>
        <v>0</v>
      </c>
      <c r="BR7" s="90">
        <f>+Northern!BR7</f>
        <v>0</v>
      </c>
      <c r="BS7" s="90">
        <f>+Northern!BS7</f>
        <v>0</v>
      </c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</row>
    <row r="8" spans="1:71" ht="12.75">
      <c r="A8" s="12">
        <f t="shared" si="3"/>
        <v>4</v>
      </c>
      <c r="B8" s="12" t="s">
        <v>297</v>
      </c>
      <c r="C8" s="12">
        <v>9288</v>
      </c>
      <c r="D8" s="19" t="s">
        <v>250</v>
      </c>
      <c r="E8" s="19">
        <f t="shared" si="0"/>
      </c>
      <c r="F8" s="20" t="s">
        <v>331</v>
      </c>
      <c r="G8" s="129">
        <f t="shared" si="1"/>
        <v>90</v>
      </c>
      <c r="H8" s="129">
        <f t="shared" si="2"/>
        <v>96</v>
      </c>
      <c r="I8" s="101"/>
      <c r="J8" s="90">
        <f>+Northern!J8</f>
        <v>0</v>
      </c>
      <c r="K8" s="90">
        <f>+Northern!K8</f>
        <v>13</v>
      </c>
      <c r="L8" s="90">
        <f>+Northern!L8</f>
        <v>22</v>
      </c>
      <c r="M8" s="90">
        <f>+Northern!M8</f>
        <v>10</v>
      </c>
      <c r="N8" s="90">
        <f>+Northern!N8</f>
        <v>2</v>
      </c>
      <c r="O8" s="90">
        <f>+Northern!O8</f>
        <v>11</v>
      </c>
      <c r="P8" s="90">
        <f>+Northern!P8</f>
        <v>17</v>
      </c>
      <c r="Q8" s="90">
        <f>+Northern!Q8</f>
        <v>10</v>
      </c>
      <c r="R8" s="90">
        <f>+Northern!R8</f>
        <v>5</v>
      </c>
      <c r="S8" s="90">
        <f>+Northern!S8</f>
        <v>0</v>
      </c>
      <c r="T8" s="90">
        <f>+Northern!T8</f>
        <v>20</v>
      </c>
      <c r="U8" s="90">
        <f>+Northern!U8</f>
        <v>16</v>
      </c>
      <c r="V8" s="90">
        <f>+Northern!V8</f>
        <v>5</v>
      </c>
      <c r="W8" s="90">
        <f>+Northern!W8</f>
        <v>2</v>
      </c>
      <c r="X8" s="90">
        <f>+Northern!X8</f>
        <v>25</v>
      </c>
      <c r="Y8" s="90">
        <f>+Northern!Y8</f>
        <v>10</v>
      </c>
      <c r="Z8" s="90">
        <f>+Northern!Z8</f>
        <v>14</v>
      </c>
      <c r="AA8" s="90">
        <f>+Northern!AA8</f>
        <v>4</v>
      </c>
      <c r="AB8" s="90">
        <f>+Northern!AB8</f>
        <v>9</v>
      </c>
      <c r="AC8" s="90">
        <f>+Northern!AC8</f>
        <v>2</v>
      </c>
      <c r="AD8" s="90">
        <f>+Northern!AD8</f>
        <v>0</v>
      </c>
      <c r="AE8" s="90">
        <f>+Northern!AE8</f>
        <v>4</v>
      </c>
      <c r="AF8" s="90">
        <f>+Northern!AF8</f>
        <v>44</v>
      </c>
      <c r="AG8" s="90">
        <f>+Northern!AG8</f>
        <v>20</v>
      </c>
      <c r="AH8" s="90">
        <f>+Northern!AH8</f>
        <v>230</v>
      </c>
      <c r="AI8" s="90">
        <f>+Northern!AI8</f>
        <v>6</v>
      </c>
      <c r="AJ8" s="90">
        <f>+Northern!AJ8</f>
        <v>3</v>
      </c>
      <c r="AK8" s="90">
        <f>+Northern!AK8</f>
        <v>0</v>
      </c>
      <c r="AL8" s="90">
        <f>+Northern!AL8</f>
        <v>0</v>
      </c>
      <c r="AM8" s="90">
        <f>+Northern!AM8</f>
        <v>0</v>
      </c>
      <c r="AN8" s="90">
        <f>+Northern!AN8</f>
        <v>6</v>
      </c>
      <c r="AO8" s="90">
        <f>+Northern!AO8</f>
        <v>41</v>
      </c>
      <c r="AP8" s="90">
        <f>+Northern!AP8</f>
        <v>38</v>
      </c>
      <c r="AQ8" s="90">
        <f>+Northern!AQ8</f>
        <v>139</v>
      </c>
      <c r="AR8" s="90">
        <f>+Northern!AR8</f>
        <v>2</v>
      </c>
      <c r="AS8" s="90" t="str">
        <f>+Northern!AS8</f>
        <v>50-60</v>
      </c>
      <c r="AT8" s="90">
        <f>+Northern!AT8</f>
        <v>0</v>
      </c>
      <c r="AU8" s="90">
        <f>+Northern!AU8</f>
        <v>0</v>
      </c>
      <c r="AV8" s="90">
        <f>+Northern!AV8</f>
        <v>0</v>
      </c>
      <c r="AW8" s="90">
        <f>+Northern!AW8</f>
        <v>0</v>
      </c>
      <c r="AX8" s="90">
        <f>+Northern!AX8</f>
        <v>0</v>
      </c>
      <c r="AY8" s="90">
        <f>+Northern!AY8</f>
        <v>0</v>
      </c>
      <c r="AZ8" s="90">
        <f>+Northern!AZ8</f>
        <v>0</v>
      </c>
      <c r="BA8" s="90">
        <f>+Northern!BA8</f>
        <v>0</v>
      </c>
      <c r="BB8" s="90">
        <f>+Northern!BB8</f>
        <v>0</v>
      </c>
      <c r="BC8" s="90">
        <f>+Northern!BC8</f>
        <v>0</v>
      </c>
      <c r="BD8" s="90">
        <f>+Northern!BD8</f>
        <v>0</v>
      </c>
      <c r="BE8" s="90">
        <f>+Northern!BE8</f>
        <v>0</v>
      </c>
      <c r="BF8" s="90">
        <f>+Northern!BF8</f>
        <v>4</v>
      </c>
      <c r="BG8" s="90">
        <f>+Northern!BG8</f>
        <v>64</v>
      </c>
      <c r="BH8" s="90">
        <f>+Northern!BH8</f>
        <v>0</v>
      </c>
      <c r="BI8" s="90">
        <f>+Northern!BI8</f>
        <v>0</v>
      </c>
      <c r="BJ8" s="90">
        <f>+Northern!BJ8</f>
        <v>8</v>
      </c>
      <c r="BK8" s="90">
        <f>+Northern!BK8</f>
        <v>2</v>
      </c>
      <c r="BL8" s="90">
        <f>+Northern!BL8</f>
        <v>1</v>
      </c>
      <c r="BM8" s="90">
        <f>+Northern!BM8</f>
        <v>15</v>
      </c>
      <c r="BN8" s="90">
        <f>+Northern!BN8</f>
        <v>1</v>
      </c>
      <c r="BO8" s="90">
        <f>+Northern!BO8</f>
        <v>20</v>
      </c>
      <c r="BP8" s="90">
        <f>+Northern!BP8</f>
        <v>1</v>
      </c>
      <c r="BQ8" s="90" t="str">
        <f>+Northern!BQ8</f>
        <v>38-50</v>
      </c>
      <c r="BR8" s="90">
        <f>+Northern!BR8</f>
        <v>0</v>
      </c>
      <c r="BS8" s="90">
        <f>+Northern!BS8</f>
        <v>0</v>
      </c>
    </row>
    <row r="9" spans="1:71" ht="12.75">
      <c r="A9" s="12">
        <f t="shared" si="3"/>
        <v>5</v>
      </c>
      <c r="B9" s="12" t="s">
        <v>297</v>
      </c>
      <c r="C9" s="12">
        <v>9295</v>
      </c>
      <c r="D9" s="19" t="s">
        <v>28</v>
      </c>
      <c r="E9" s="19">
        <f t="shared" si="0"/>
        <v>1</v>
      </c>
      <c r="F9" s="20" t="s">
        <v>334</v>
      </c>
      <c r="G9" s="129">
        <f t="shared" si="1"/>
        <v>106</v>
      </c>
      <c r="H9" s="129">
        <f t="shared" si="2"/>
        <v>14</v>
      </c>
      <c r="I9" s="101"/>
      <c r="J9" s="90">
        <f>+Northern!J9</f>
        <v>0</v>
      </c>
      <c r="K9" s="90">
        <f>+Northern!K9</f>
        <v>3</v>
      </c>
      <c r="L9" s="90">
        <f>+Northern!L9</f>
        <v>16</v>
      </c>
      <c r="M9" s="90">
        <f>+Northern!M9</f>
        <v>13</v>
      </c>
      <c r="N9" s="90">
        <f>+Northern!N9</f>
        <v>18</v>
      </c>
      <c r="O9" s="90">
        <f>+Northern!O9</f>
        <v>5</v>
      </c>
      <c r="P9" s="90">
        <f>+Northern!P9</f>
        <v>28</v>
      </c>
      <c r="Q9" s="90">
        <f>+Northern!Q9</f>
        <v>12</v>
      </c>
      <c r="R9" s="90">
        <f>+Northern!R9</f>
        <v>11</v>
      </c>
      <c r="S9" s="90">
        <f>+Northern!S9</f>
        <v>0</v>
      </c>
      <c r="T9" s="90">
        <f>+Northern!T9</f>
        <v>0</v>
      </c>
      <c r="U9" s="90">
        <f>+Northern!U9</f>
        <v>3</v>
      </c>
      <c r="V9" s="90">
        <f>+Northern!V9</f>
        <v>4</v>
      </c>
      <c r="W9" s="90">
        <f>+Northern!W9</f>
        <v>2</v>
      </c>
      <c r="X9" s="90">
        <f>+Northern!X9</f>
        <v>0</v>
      </c>
      <c r="Y9" s="90">
        <f>+Northern!Y9</f>
        <v>0</v>
      </c>
      <c r="Z9" s="90">
        <f>+Northern!Z9</f>
        <v>3</v>
      </c>
      <c r="AA9" s="90">
        <f>+Northern!AA9</f>
        <v>2</v>
      </c>
      <c r="AB9" s="90">
        <f>+Northern!AB9</f>
        <v>6</v>
      </c>
      <c r="AC9" s="90">
        <f>+Northern!AC9</f>
        <v>1</v>
      </c>
      <c r="AD9" s="90">
        <f>+Northern!AD9</f>
        <v>3</v>
      </c>
      <c r="AE9" s="90">
        <f>+Northern!AE9</f>
        <v>0</v>
      </c>
      <c r="AF9" s="90">
        <f>+Northern!AF9</f>
        <v>21</v>
      </c>
      <c r="AG9" s="90">
        <f>+Northern!AG9</f>
        <v>11</v>
      </c>
      <c r="AH9" s="90">
        <f>+Northern!AH9</f>
        <v>120</v>
      </c>
      <c r="AI9" s="90">
        <f>+Northern!AI9</f>
        <v>0</v>
      </c>
      <c r="AJ9" s="90">
        <f>+Northern!AJ9</f>
        <v>6</v>
      </c>
      <c r="AK9" s="90">
        <f>+Northern!AK9</f>
        <v>0</v>
      </c>
      <c r="AL9" s="90">
        <f>+Northern!AL9</f>
        <v>0</v>
      </c>
      <c r="AM9" s="90">
        <f>+Northern!AM9</f>
        <v>0</v>
      </c>
      <c r="AN9" s="90">
        <f>+Northern!AN9</f>
        <v>0</v>
      </c>
      <c r="AO9" s="90">
        <f>+Northern!AO9</f>
        <v>18</v>
      </c>
      <c r="AP9" s="90">
        <f>+Northern!AP9</f>
        <v>14</v>
      </c>
      <c r="AQ9" s="90">
        <f>+Northern!AQ9</f>
        <v>101</v>
      </c>
      <c r="AR9" s="90">
        <f>+Northern!AR9</f>
        <v>1</v>
      </c>
      <c r="AS9" s="90">
        <f>+Northern!AS9</f>
        <v>48</v>
      </c>
      <c r="AT9" s="90">
        <f>+Northern!AT9</f>
        <v>0</v>
      </c>
      <c r="AU9" s="90">
        <f>+Northern!AU9</f>
        <v>0</v>
      </c>
      <c r="AV9" s="90">
        <f>+Northern!AV9</f>
        <v>1</v>
      </c>
      <c r="AW9" s="90">
        <f>+Northern!AW9</f>
        <v>48</v>
      </c>
      <c r="AX9" s="90">
        <f>+Northern!AX9</f>
        <v>0</v>
      </c>
      <c r="AY9" s="90">
        <f>+Northern!AY9</f>
        <v>0</v>
      </c>
      <c r="AZ9" s="90">
        <f>+Northern!AZ9</f>
        <v>0</v>
      </c>
      <c r="BA9" s="90">
        <f>+Northern!BA9</f>
        <v>0</v>
      </c>
      <c r="BB9" s="90">
        <f>+Northern!BB9</f>
        <v>6</v>
      </c>
      <c r="BC9" s="90">
        <f>+Northern!BC9</f>
        <v>10</v>
      </c>
      <c r="BD9" s="90">
        <f>+Northern!BD9</f>
        <v>0</v>
      </c>
      <c r="BE9" s="90">
        <f>+Northern!BE9</f>
        <v>0</v>
      </c>
      <c r="BF9" s="90">
        <f>+Northern!BF9</f>
        <v>7</v>
      </c>
      <c r="BG9" s="90">
        <f>+Northern!BG9</f>
        <v>14</v>
      </c>
      <c r="BH9" s="90">
        <f>+Northern!BH9</f>
        <v>0</v>
      </c>
      <c r="BI9" s="90">
        <f>+Northern!BI9</f>
        <v>0</v>
      </c>
      <c r="BJ9" s="90">
        <f>+Northern!BJ9</f>
        <v>12</v>
      </c>
      <c r="BK9" s="90">
        <f>+Northern!BK9</f>
        <v>24</v>
      </c>
      <c r="BL9" s="90">
        <f>+Northern!BL9</f>
        <v>0</v>
      </c>
      <c r="BM9" s="90">
        <f>+Northern!BM9</f>
        <v>0</v>
      </c>
      <c r="BN9" s="90">
        <f>+Northern!BN9</f>
        <v>0</v>
      </c>
      <c r="BO9" s="90">
        <f>+Northern!BO9</f>
        <v>0</v>
      </c>
      <c r="BP9" s="90">
        <f>+Northern!BP9</f>
        <v>0</v>
      </c>
      <c r="BQ9" s="90">
        <f>+Northern!BQ9</f>
        <v>0</v>
      </c>
      <c r="BR9" s="90">
        <f>+Northern!BR9</f>
        <v>0</v>
      </c>
      <c r="BS9" s="90">
        <f>+Northern!BS9</f>
        <v>0</v>
      </c>
    </row>
    <row r="10" spans="1:71" ht="12.75">
      <c r="A10" s="12">
        <f t="shared" si="3"/>
        <v>6</v>
      </c>
      <c r="B10" s="12" t="s">
        <v>297</v>
      </c>
      <c r="C10" s="17">
        <v>9290</v>
      </c>
      <c r="D10" s="19" t="s">
        <v>46</v>
      </c>
      <c r="E10" s="19">
        <f t="shared" si="0"/>
        <v>1</v>
      </c>
      <c r="F10" s="20" t="s">
        <v>334</v>
      </c>
      <c r="G10" s="129">
        <f t="shared" si="1"/>
        <v>30</v>
      </c>
      <c r="H10" s="129">
        <f t="shared" si="2"/>
        <v>0</v>
      </c>
      <c r="I10" s="101"/>
      <c r="J10" s="90">
        <f>+Northern!J10</f>
        <v>0</v>
      </c>
      <c r="K10" s="90">
        <f>+Northern!K10</f>
        <v>1</v>
      </c>
      <c r="L10" s="90">
        <f>+Northern!L10</f>
        <v>2</v>
      </c>
      <c r="M10" s="90">
        <f>+Northern!M10</f>
        <v>5</v>
      </c>
      <c r="N10" s="90">
        <f>+Northern!N10</f>
        <v>8</v>
      </c>
      <c r="O10" s="90">
        <f>+Northern!O10</f>
        <v>3</v>
      </c>
      <c r="P10" s="90">
        <f>+Northern!P10</f>
        <v>3</v>
      </c>
      <c r="Q10" s="90">
        <f>+Northern!Q10</f>
        <v>2</v>
      </c>
      <c r="R10" s="90">
        <f>+Northern!R10</f>
        <v>6</v>
      </c>
      <c r="S10" s="90">
        <f>+Northern!S10</f>
        <v>0</v>
      </c>
      <c r="T10" s="90">
        <f>+Northern!T10</f>
        <v>0</v>
      </c>
      <c r="U10" s="90">
        <f>+Northern!U10</f>
        <v>0</v>
      </c>
      <c r="V10" s="90">
        <f>+Northern!V10</f>
        <v>0</v>
      </c>
      <c r="W10" s="90">
        <f>+Northern!W10</f>
        <v>0</v>
      </c>
      <c r="X10" s="90">
        <f>+Northern!X10</f>
        <v>0</v>
      </c>
      <c r="Y10" s="90">
        <f>+Northern!Y10</f>
        <v>0</v>
      </c>
      <c r="Z10" s="90">
        <f>+Northern!Z10</f>
        <v>0</v>
      </c>
      <c r="AA10" s="90">
        <f>+Northern!AA10</f>
        <v>0</v>
      </c>
      <c r="AB10" s="90">
        <f>+Northern!AB10</f>
        <v>0</v>
      </c>
      <c r="AC10" s="90">
        <f>+Northern!AC10</f>
        <v>1</v>
      </c>
      <c r="AD10" s="90">
        <f>+Northern!AD10</f>
        <v>0</v>
      </c>
      <c r="AE10" s="90">
        <f>+Northern!AE10</f>
        <v>0</v>
      </c>
      <c r="AF10" s="90">
        <f>+Northern!AF10</f>
        <v>3</v>
      </c>
      <c r="AG10" s="90">
        <f>+Northern!AG10</f>
        <v>1</v>
      </c>
      <c r="AH10" s="90">
        <f>+Northern!AH10</f>
        <v>16</v>
      </c>
      <c r="AI10" s="90">
        <f>+Northern!AI10</f>
        <v>0</v>
      </c>
      <c r="AJ10" s="90">
        <f>+Northern!AJ10</f>
        <v>0</v>
      </c>
      <c r="AK10" s="90">
        <f>+Northern!AK10</f>
        <v>0</v>
      </c>
      <c r="AL10" s="90">
        <f>+Northern!AL10</f>
        <v>0</v>
      </c>
      <c r="AM10" s="90">
        <f>+Northern!AM10</f>
        <v>0</v>
      </c>
      <c r="AN10" s="90">
        <f>+Northern!AN10</f>
        <v>0</v>
      </c>
      <c r="AO10" s="90">
        <f>+Northern!AO10</f>
        <v>4</v>
      </c>
      <c r="AP10" s="90">
        <f>+Northern!AP10</f>
        <v>0</v>
      </c>
      <c r="AQ10" s="90">
        <f>+Northern!AQ10</f>
        <v>0</v>
      </c>
      <c r="AR10" s="90">
        <f>+Northern!AR10</f>
        <v>0.5</v>
      </c>
      <c r="AS10" s="90">
        <f>+Northern!AS10</f>
        <v>20</v>
      </c>
      <c r="AT10" s="90">
        <f>+Northern!AT10</f>
        <v>0</v>
      </c>
      <c r="AU10" s="90">
        <f>+Northern!AU10</f>
        <v>0</v>
      </c>
      <c r="AV10" s="90">
        <f>+Northern!AV10</f>
        <v>0</v>
      </c>
      <c r="AW10" s="90">
        <f>+Northern!AW10</f>
        <v>0</v>
      </c>
      <c r="AX10" s="90">
        <f>+Northern!AX10</f>
        <v>0</v>
      </c>
      <c r="AY10" s="90">
        <f>+Northern!AY10</f>
        <v>0</v>
      </c>
      <c r="AZ10" s="90">
        <f>+Northern!AZ10</f>
        <v>0.5</v>
      </c>
      <c r="BA10" s="90">
        <f>+Northern!BA10</f>
        <v>20</v>
      </c>
      <c r="BB10" s="90">
        <f>+Northern!BB10</f>
        <v>0</v>
      </c>
      <c r="BC10" s="90">
        <f>+Northern!BC10</f>
        <v>0</v>
      </c>
      <c r="BD10" s="90">
        <f>+Northern!BD10</f>
        <v>1</v>
      </c>
      <c r="BE10" s="90">
        <f>+Northern!BE10</f>
        <v>5</v>
      </c>
      <c r="BF10" s="90">
        <f>+Northern!BF10</f>
        <v>0</v>
      </c>
      <c r="BG10" s="90">
        <f>+Northern!BG10</f>
        <v>0</v>
      </c>
      <c r="BH10" s="90">
        <f>+Northern!BH10</f>
        <v>0</v>
      </c>
      <c r="BI10" s="90">
        <f>+Northern!BI10</f>
        <v>0</v>
      </c>
      <c r="BJ10" s="90">
        <f>+Northern!BJ10</f>
        <v>0</v>
      </c>
      <c r="BK10" s="90">
        <f>+Northern!BK10</f>
        <v>0</v>
      </c>
      <c r="BL10" s="90">
        <f>+Northern!BL10</f>
        <v>1</v>
      </c>
      <c r="BM10" s="90">
        <f>+Northern!BM10</f>
        <v>18</v>
      </c>
      <c r="BN10" s="90">
        <f>+Northern!BN10</f>
        <v>0</v>
      </c>
      <c r="BO10" s="90">
        <f>+Northern!BO10</f>
        <v>0</v>
      </c>
      <c r="BP10" s="90">
        <f>+Northern!BP10</f>
        <v>1</v>
      </c>
      <c r="BQ10" s="90">
        <f>+Northern!BQ10</f>
        <v>10</v>
      </c>
      <c r="BR10" s="90">
        <f>+Northern!BR10</f>
        <v>0</v>
      </c>
      <c r="BS10" s="90">
        <f>+Northern!BS10</f>
        <v>0</v>
      </c>
    </row>
    <row r="11" spans="1:71" ht="12.75">
      <c r="A11" s="12">
        <f t="shared" si="3"/>
        <v>7</v>
      </c>
      <c r="B11" s="12" t="s">
        <v>297</v>
      </c>
      <c r="C11" s="12">
        <v>12722</v>
      </c>
      <c r="D11" s="19" t="s">
        <v>29</v>
      </c>
      <c r="E11" s="19">
        <f t="shared" si="0"/>
        <v>1</v>
      </c>
      <c r="F11" s="20" t="s">
        <v>334</v>
      </c>
      <c r="G11" s="129">
        <f t="shared" si="1"/>
        <v>42</v>
      </c>
      <c r="H11" s="129">
        <f t="shared" si="2"/>
        <v>9</v>
      </c>
      <c r="I11" s="101"/>
      <c r="J11" s="90">
        <f>+Northern!J11</f>
        <v>0</v>
      </c>
      <c r="K11" s="90">
        <f>+Northern!K11</f>
        <v>2</v>
      </c>
      <c r="L11" s="90">
        <f>+Northern!L11</f>
        <v>7</v>
      </c>
      <c r="M11" s="90">
        <f>+Northern!M11</f>
        <v>5</v>
      </c>
      <c r="N11" s="90">
        <f>+Northern!N11</f>
        <v>6</v>
      </c>
      <c r="O11" s="90">
        <f>+Northern!O11</f>
        <v>4</v>
      </c>
      <c r="P11" s="90">
        <f>+Northern!P11</f>
        <v>7</v>
      </c>
      <c r="Q11" s="90">
        <f>+Northern!Q11</f>
        <v>5</v>
      </c>
      <c r="R11" s="90">
        <f>+Northern!R11</f>
        <v>6</v>
      </c>
      <c r="S11" s="90">
        <f>+Northern!S11</f>
        <v>0</v>
      </c>
      <c r="T11" s="90">
        <f>+Northern!T11</f>
        <v>0</v>
      </c>
      <c r="U11" s="90">
        <f>+Northern!U11</f>
        <v>3</v>
      </c>
      <c r="V11" s="90">
        <f>+Northern!V11</f>
        <v>2</v>
      </c>
      <c r="W11" s="90">
        <f>+Northern!W11</f>
        <v>0</v>
      </c>
      <c r="X11" s="90">
        <f>+Northern!X11</f>
        <v>0</v>
      </c>
      <c r="Y11" s="90">
        <f>+Northern!Y11</f>
        <v>1</v>
      </c>
      <c r="Z11" s="90">
        <f>+Northern!Z11</f>
        <v>1</v>
      </c>
      <c r="AA11" s="90">
        <f>+Northern!AA11</f>
        <v>2</v>
      </c>
      <c r="AB11" s="90">
        <f>+Northern!AB11</f>
        <v>3</v>
      </c>
      <c r="AC11" s="90">
        <f>+Northern!AC11</f>
        <v>0</v>
      </c>
      <c r="AD11" s="90">
        <f>+Northern!AD11</f>
        <v>0</v>
      </c>
      <c r="AE11" s="90">
        <f>+Northern!AE11</f>
        <v>19</v>
      </c>
      <c r="AF11" s="90">
        <f>+Northern!AF11</f>
        <v>6</v>
      </c>
      <c r="AG11" s="90">
        <f>+Northern!AG11</f>
        <v>9</v>
      </c>
      <c r="AH11" s="90">
        <f>+Northern!AH11</f>
        <v>32</v>
      </c>
      <c r="AI11" s="90">
        <f>+Northern!AI11</f>
        <v>1</v>
      </c>
      <c r="AJ11" s="90">
        <f>+Northern!AJ11</f>
        <v>0</v>
      </c>
      <c r="AK11" s="90">
        <f>+Northern!AK11</f>
        <v>0</v>
      </c>
      <c r="AL11" s="90">
        <f>+Northern!AL11</f>
        <v>0</v>
      </c>
      <c r="AM11" s="90">
        <f>+Northern!AM11</f>
        <v>0</v>
      </c>
      <c r="AN11" s="90">
        <f>+Northern!AN11</f>
        <v>0</v>
      </c>
      <c r="AO11" s="90">
        <f>+Northern!AO11</f>
        <v>6</v>
      </c>
      <c r="AP11" s="90">
        <f>+Northern!AP11</f>
        <v>11</v>
      </c>
      <c r="AQ11" s="90">
        <f>+Northern!AQ11</f>
        <v>45</v>
      </c>
      <c r="AR11" s="90">
        <f>+Northern!AR11</f>
        <v>1</v>
      </c>
      <c r="AS11" s="90">
        <f>+Northern!AS11</f>
        <v>44</v>
      </c>
      <c r="AT11" s="90">
        <f>+Northern!AT11</f>
        <v>0</v>
      </c>
      <c r="AU11" s="90">
        <f>+Northern!AU11</f>
        <v>0</v>
      </c>
      <c r="AV11" s="90">
        <f>+Northern!AV11</f>
        <v>0</v>
      </c>
      <c r="AW11" s="90">
        <f>+Northern!AW11</f>
        <v>0</v>
      </c>
      <c r="AX11" s="90">
        <f>+Northern!AX11</f>
        <v>0</v>
      </c>
      <c r="AY11" s="90">
        <f>+Northern!AY11</f>
        <v>0</v>
      </c>
      <c r="AZ11" s="90">
        <f>+Northern!AZ11</f>
        <v>0</v>
      </c>
      <c r="BA11" s="90">
        <f>+Northern!BA11</f>
        <v>0</v>
      </c>
      <c r="BB11" s="90">
        <f>+Northern!BB11</f>
        <v>6</v>
      </c>
      <c r="BC11" s="90">
        <f>+Northern!BC11</f>
        <v>30</v>
      </c>
      <c r="BD11" s="90">
        <f>+Northern!BD11</f>
        <v>0</v>
      </c>
      <c r="BE11" s="90">
        <f>+Northern!BE11</f>
        <v>0</v>
      </c>
      <c r="BF11" s="90">
        <f>+Northern!BF11</f>
        <v>1</v>
      </c>
      <c r="BG11" s="90">
        <f>+Northern!BG11</f>
        <v>5</v>
      </c>
      <c r="BH11" s="90">
        <f>+Northern!BH11</f>
        <v>0</v>
      </c>
      <c r="BI11" s="90">
        <f>+Northern!BI11</f>
        <v>0</v>
      </c>
      <c r="BJ11" s="90">
        <f>+Northern!BJ11</f>
        <v>2</v>
      </c>
      <c r="BK11" s="90">
        <f>+Northern!BK11</f>
        <v>10</v>
      </c>
      <c r="BL11" s="90">
        <f>+Northern!BL11</f>
        <v>0</v>
      </c>
      <c r="BM11" s="90">
        <f>+Northern!BM11</f>
        <v>0</v>
      </c>
      <c r="BN11" s="90">
        <f>+Northern!BN11</f>
        <v>1</v>
      </c>
      <c r="BO11" s="90">
        <f>+Northern!BO11</f>
        <v>30</v>
      </c>
      <c r="BP11" s="90">
        <f>+Northern!BP11</f>
        <v>0</v>
      </c>
      <c r="BQ11" s="90">
        <f>+Northern!BQ11</f>
        <v>0</v>
      </c>
      <c r="BR11" s="90">
        <f>+Northern!BR11</f>
        <v>0</v>
      </c>
      <c r="BS11" s="90">
        <f>+Northern!BS11</f>
        <v>0</v>
      </c>
    </row>
    <row r="12" spans="1:87" ht="12.75">
      <c r="A12" s="12">
        <f t="shared" si="3"/>
        <v>8</v>
      </c>
      <c r="B12" s="12" t="s">
        <v>297</v>
      </c>
      <c r="C12" s="12">
        <v>9275</v>
      </c>
      <c r="D12" s="19" t="s">
        <v>21</v>
      </c>
      <c r="E12" s="19">
        <f t="shared" si="0"/>
        <v>1</v>
      </c>
      <c r="F12" s="20" t="s">
        <v>334</v>
      </c>
      <c r="G12" s="129">
        <f t="shared" si="1"/>
        <v>27</v>
      </c>
      <c r="H12" s="129">
        <f t="shared" si="2"/>
        <v>0</v>
      </c>
      <c r="I12" s="99"/>
      <c r="J12" s="90">
        <f>+Northern!J12</f>
        <v>0</v>
      </c>
      <c r="K12" s="90">
        <f>+Northern!K12</f>
        <v>0</v>
      </c>
      <c r="L12" s="90">
        <f>+Northern!L12</f>
        <v>0</v>
      </c>
      <c r="M12" s="90">
        <f>+Northern!M12</f>
        <v>5</v>
      </c>
      <c r="N12" s="90">
        <f>+Northern!N12</f>
        <v>12</v>
      </c>
      <c r="O12" s="90">
        <f>+Northern!O12</f>
        <v>0</v>
      </c>
      <c r="P12" s="90">
        <f>+Northern!P12</f>
        <v>1</v>
      </c>
      <c r="Q12" s="90">
        <f>+Northern!Q12</f>
        <v>3</v>
      </c>
      <c r="R12" s="90">
        <f>+Northern!R12</f>
        <v>6</v>
      </c>
      <c r="S12" s="90">
        <f>+Northern!S12</f>
        <v>0</v>
      </c>
      <c r="T12" s="90">
        <f>+Northern!T12</f>
        <v>0</v>
      </c>
      <c r="U12" s="90">
        <f>+Northern!U12</f>
        <v>0</v>
      </c>
      <c r="V12" s="90">
        <f>+Northern!V12</f>
        <v>0</v>
      </c>
      <c r="W12" s="90">
        <f>+Northern!W12</f>
        <v>0</v>
      </c>
      <c r="X12" s="90">
        <f>+Northern!X12</f>
        <v>0</v>
      </c>
      <c r="Y12" s="90">
        <f>+Northern!Y12</f>
        <v>0</v>
      </c>
      <c r="Z12" s="90">
        <f>+Northern!Z12</f>
        <v>0</v>
      </c>
      <c r="AA12" s="90">
        <f>+Northern!AA12</f>
        <v>0</v>
      </c>
      <c r="AB12" s="90">
        <f>+Northern!AB12</f>
        <v>2</v>
      </c>
      <c r="AC12" s="90">
        <f>+Northern!AC12</f>
        <v>2</v>
      </c>
      <c r="AD12" s="90">
        <f>+Northern!AD12</f>
        <v>1</v>
      </c>
      <c r="AE12" s="90">
        <f>+Northern!AE12</f>
        <v>0</v>
      </c>
      <c r="AF12" s="90">
        <f>+Northern!AF12</f>
        <v>0</v>
      </c>
      <c r="AG12" s="90">
        <f>+Northern!AG12</f>
        <v>0</v>
      </c>
      <c r="AH12" s="90">
        <f>+Northern!AH12</f>
        <v>20</v>
      </c>
      <c r="AI12" s="90">
        <f>+Northern!AI12</f>
        <v>0</v>
      </c>
      <c r="AJ12" s="90">
        <f>+Northern!AJ12</f>
        <v>0</v>
      </c>
      <c r="AK12" s="90">
        <f>+Northern!AK12</f>
        <v>0</v>
      </c>
      <c r="AL12" s="90">
        <f>+Northern!AL12</f>
        <v>0</v>
      </c>
      <c r="AM12" s="90">
        <f>+Northern!AM12</f>
        <v>0</v>
      </c>
      <c r="AN12" s="90">
        <f>+Northern!AN12</f>
        <v>0</v>
      </c>
      <c r="AO12" s="90">
        <f>+Northern!AO12</f>
        <v>0</v>
      </c>
      <c r="AP12" s="90">
        <f>+Northern!AP12</f>
        <v>0</v>
      </c>
      <c r="AQ12" s="90">
        <f>+Northern!AQ12</f>
        <v>2</v>
      </c>
      <c r="AR12" s="90">
        <f>+Northern!AR12</f>
        <v>1</v>
      </c>
      <c r="AS12" s="90">
        <f>+Northern!AS12</f>
        <v>0</v>
      </c>
      <c r="AT12" s="90">
        <f>+Northern!AT12</f>
        <v>0</v>
      </c>
      <c r="AU12" s="90">
        <f>+Northern!AU12</f>
        <v>0</v>
      </c>
      <c r="AV12" s="90">
        <f>+Northern!AV12</f>
        <v>0</v>
      </c>
      <c r="AW12" s="90">
        <f>+Northern!AW12</f>
        <v>0</v>
      </c>
      <c r="AX12" s="90">
        <f>+Northern!AX12</f>
        <v>0</v>
      </c>
      <c r="AY12" s="90">
        <f>+Northern!AY12</f>
        <v>0</v>
      </c>
      <c r="AZ12" s="90">
        <f>+Northern!AZ12</f>
        <v>0</v>
      </c>
      <c r="BA12" s="90">
        <f>+Northern!BA12</f>
        <v>0</v>
      </c>
      <c r="BB12" s="90">
        <f>+Northern!BB12</f>
        <v>0</v>
      </c>
      <c r="BC12" s="90">
        <f>+Northern!BC12</f>
        <v>0</v>
      </c>
      <c r="BD12" s="90">
        <f>+Northern!BD12</f>
        <v>0</v>
      </c>
      <c r="BE12" s="90">
        <f>+Northern!BE12</f>
        <v>0</v>
      </c>
      <c r="BF12" s="90">
        <f>+Northern!BF12</f>
        <v>0</v>
      </c>
      <c r="BG12" s="90">
        <f>+Northern!BG12</f>
        <v>0</v>
      </c>
      <c r="BH12" s="90">
        <f>+Northern!BH12</f>
        <v>0</v>
      </c>
      <c r="BI12" s="90">
        <f>+Northern!BI12</f>
        <v>0</v>
      </c>
      <c r="BJ12" s="90">
        <f>+Northern!BJ12</f>
        <v>0</v>
      </c>
      <c r="BK12" s="90">
        <f>+Northern!BK12</f>
        <v>0</v>
      </c>
      <c r="BL12" s="90">
        <f>+Northern!BL12</f>
        <v>0</v>
      </c>
      <c r="BM12" s="90">
        <f>+Northern!BM12</f>
        <v>0</v>
      </c>
      <c r="BN12" s="90">
        <f>+Northern!BN12</f>
        <v>1</v>
      </c>
      <c r="BO12" s="90">
        <f>+Northern!BO12</f>
        <v>0</v>
      </c>
      <c r="BP12" s="90">
        <f>+Northern!BP12</f>
        <v>0</v>
      </c>
      <c r="BQ12" s="90">
        <f>+Northern!BQ12</f>
        <v>0</v>
      </c>
      <c r="BR12" s="90">
        <f>+Northern!BR12</f>
        <v>0</v>
      </c>
      <c r="BS12" s="90">
        <f>+Northern!BS12</f>
        <v>0</v>
      </c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</row>
    <row r="13" spans="1:87" ht="12.75">
      <c r="A13" s="12">
        <f t="shared" si="3"/>
        <v>9</v>
      </c>
      <c r="B13" s="12" t="s">
        <v>297</v>
      </c>
      <c r="C13" s="12">
        <v>9277</v>
      </c>
      <c r="D13" s="19" t="s">
        <v>320</v>
      </c>
      <c r="E13" s="19">
        <f t="shared" si="0"/>
        <v>1</v>
      </c>
      <c r="F13" s="20" t="s">
        <v>334</v>
      </c>
      <c r="G13" s="129">
        <f t="shared" si="1"/>
        <v>72</v>
      </c>
      <c r="H13" s="129">
        <f t="shared" si="2"/>
        <v>17</v>
      </c>
      <c r="I13" s="99"/>
      <c r="J13" s="90">
        <f>+Northern!J13</f>
        <v>0</v>
      </c>
      <c r="K13" s="90">
        <f>+Northern!K13</f>
        <v>0</v>
      </c>
      <c r="L13" s="90">
        <f>+Northern!L13</f>
        <v>3</v>
      </c>
      <c r="M13" s="90">
        <f>+Northern!M13</f>
        <v>11</v>
      </c>
      <c r="N13" s="90">
        <f>+Northern!N13</f>
        <v>41</v>
      </c>
      <c r="O13" s="90">
        <f>+Northern!O13</f>
        <v>0</v>
      </c>
      <c r="P13" s="90">
        <f>+Northern!P13</f>
        <v>0</v>
      </c>
      <c r="Q13" s="90">
        <f>+Northern!Q13</f>
        <v>2</v>
      </c>
      <c r="R13" s="90">
        <f>+Northern!R13</f>
        <v>15</v>
      </c>
      <c r="S13" s="90">
        <f>+Northern!S13</f>
        <v>0</v>
      </c>
      <c r="T13" s="90">
        <f>+Northern!T13</f>
        <v>0</v>
      </c>
      <c r="U13" s="90">
        <f>+Northern!U13</f>
        <v>3</v>
      </c>
      <c r="V13" s="90">
        <f>+Northern!V13</f>
        <v>7</v>
      </c>
      <c r="W13" s="90">
        <f>+Northern!W13</f>
        <v>1</v>
      </c>
      <c r="X13" s="90">
        <f>+Northern!X13</f>
        <v>0</v>
      </c>
      <c r="Y13" s="90">
        <f>+Northern!Y13</f>
        <v>1</v>
      </c>
      <c r="Z13" s="90">
        <f>+Northern!Z13</f>
        <v>4</v>
      </c>
      <c r="AA13" s="90">
        <f>+Northern!AA13</f>
        <v>1</v>
      </c>
      <c r="AB13" s="90">
        <f>+Northern!AB13</f>
        <v>5</v>
      </c>
      <c r="AC13" s="90">
        <f>+Northern!AC13</f>
        <v>2</v>
      </c>
      <c r="AD13" s="90">
        <f>+Northern!AD13</f>
        <v>1</v>
      </c>
      <c r="AE13" s="90">
        <f>+Northern!AE13</f>
        <v>0</v>
      </c>
      <c r="AF13" s="90">
        <f>+Northern!AF13</f>
        <v>6</v>
      </c>
      <c r="AG13" s="90">
        <f>+Northern!AG13</f>
        <v>4</v>
      </c>
      <c r="AH13" s="90">
        <f>+Northern!AH13</f>
        <v>56</v>
      </c>
      <c r="AI13" s="90">
        <f>+Northern!AI13</f>
        <v>2</v>
      </c>
      <c r="AJ13" s="90">
        <f>+Northern!AJ13</f>
        <v>0</v>
      </c>
      <c r="AK13" s="90">
        <f>+Northern!AK13</f>
        <v>0</v>
      </c>
      <c r="AL13" s="90">
        <f>+Northern!AL13</f>
        <v>0</v>
      </c>
      <c r="AM13" s="90">
        <f>+Northern!AM13</f>
        <v>0</v>
      </c>
      <c r="AN13" s="90">
        <f>+Northern!AN13</f>
        <v>0</v>
      </c>
      <c r="AO13" s="90">
        <f>+Northern!AO13</f>
        <v>4</v>
      </c>
      <c r="AP13" s="90">
        <f>+Northern!AP13</f>
        <v>0</v>
      </c>
      <c r="AQ13" s="90">
        <f>+Northern!AQ13</f>
        <v>10</v>
      </c>
      <c r="AR13" s="90">
        <f>+Northern!AR13</f>
        <v>1</v>
      </c>
      <c r="AS13" s="90">
        <f>+Northern!AS13</f>
        <v>40</v>
      </c>
      <c r="AT13" s="90">
        <f>+Northern!AT13</f>
        <v>0</v>
      </c>
      <c r="AU13" s="90">
        <f>+Northern!AU13</f>
        <v>0</v>
      </c>
      <c r="AV13" s="90">
        <f>+Northern!AV13</f>
        <v>0</v>
      </c>
      <c r="AW13" s="90">
        <f>+Northern!AW13</f>
        <v>0</v>
      </c>
      <c r="AX13" s="90">
        <f>+Northern!AX13</f>
        <v>0</v>
      </c>
      <c r="AY13" s="90">
        <f>+Northern!AY13</f>
        <v>0</v>
      </c>
      <c r="AZ13" s="90">
        <f>+Northern!AZ13</f>
        <v>0</v>
      </c>
      <c r="BA13" s="90">
        <f>+Northern!BA13</f>
        <v>0</v>
      </c>
      <c r="BB13" s="90">
        <f>+Northern!BB13</f>
        <v>4</v>
      </c>
      <c r="BC13" s="90">
        <f>+Northern!BC13</f>
        <v>10</v>
      </c>
      <c r="BD13" s="90">
        <f>+Northern!BD13</f>
        <v>0</v>
      </c>
      <c r="BE13" s="90">
        <f>+Northern!BE13</f>
        <v>0</v>
      </c>
      <c r="BF13" s="90">
        <f>+Northern!BF13</f>
        <v>0</v>
      </c>
      <c r="BG13" s="90">
        <f>+Northern!BG13</f>
        <v>0</v>
      </c>
      <c r="BH13" s="90">
        <f>+Northern!BH13</f>
        <v>0</v>
      </c>
      <c r="BI13" s="90">
        <f>+Northern!BI13</f>
        <v>0</v>
      </c>
      <c r="BJ13" s="90">
        <f>+Northern!BJ13</f>
        <v>2</v>
      </c>
      <c r="BK13" s="90">
        <f>+Northern!BK13</f>
        <v>3</v>
      </c>
      <c r="BL13" s="90">
        <f>+Northern!BL13</f>
        <v>0</v>
      </c>
      <c r="BM13" s="90">
        <f>+Northern!BM13</f>
        <v>0</v>
      </c>
      <c r="BN13" s="90">
        <f>+Northern!BN13</f>
        <v>3</v>
      </c>
      <c r="BO13" s="90">
        <f>+Northern!BO13</f>
        <v>15</v>
      </c>
      <c r="BP13" s="90">
        <f>+Northern!BP13</f>
        <v>0</v>
      </c>
      <c r="BQ13" s="90">
        <f>+Northern!BQ13</f>
        <v>0</v>
      </c>
      <c r="BR13" s="90">
        <f>+Northern!BR13</f>
        <v>0</v>
      </c>
      <c r="BS13" s="90">
        <f>+Northern!BS13</f>
        <v>0</v>
      </c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</row>
    <row r="14" spans="1:87" ht="12.75">
      <c r="A14" s="12">
        <f t="shared" si="3"/>
        <v>10</v>
      </c>
      <c r="B14" s="12" t="s">
        <v>297</v>
      </c>
      <c r="C14" s="12">
        <v>9293</v>
      </c>
      <c r="D14" s="19" t="s">
        <v>47</v>
      </c>
      <c r="E14" s="19">
        <f t="shared" si="0"/>
        <v>1</v>
      </c>
      <c r="F14" s="20" t="s">
        <v>334</v>
      </c>
      <c r="G14" s="129">
        <f t="shared" si="1"/>
        <v>81</v>
      </c>
      <c r="H14" s="129">
        <f t="shared" si="2"/>
        <v>37</v>
      </c>
      <c r="I14" s="99"/>
      <c r="J14" s="90">
        <f>+Northern!J14</f>
        <v>0</v>
      </c>
      <c r="K14" s="90">
        <f>+Northern!K14</f>
        <v>1</v>
      </c>
      <c r="L14" s="90">
        <f>+Northern!L14</f>
        <v>4</v>
      </c>
      <c r="M14" s="90">
        <f>+Northern!M14</f>
        <v>12</v>
      </c>
      <c r="N14" s="90">
        <f>+Northern!N14</f>
        <v>38</v>
      </c>
      <c r="O14" s="90">
        <f>+Northern!O14</f>
        <v>0</v>
      </c>
      <c r="P14" s="90">
        <f>+Northern!P14</f>
        <v>1</v>
      </c>
      <c r="Q14" s="90">
        <f>+Northern!Q14</f>
        <v>4</v>
      </c>
      <c r="R14" s="90">
        <f>+Northern!R14</f>
        <v>21</v>
      </c>
      <c r="S14" s="90">
        <f>+Northern!S14</f>
        <v>0</v>
      </c>
      <c r="T14" s="90">
        <f>+Northern!T14</f>
        <v>1</v>
      </c>
      <c r="U14" s="90">
        <f>+Northern!U14</f>
        <v>4</v>
      </c>
      <c r="V14" s="90">
        <f>+Northern!V14</f>
        <v>10</v>
      </c>
      <c r="W14" s="90">
        <f>+Northern!W14</f>
        <v>12</v>
      </c>
      <c r="X14" s="90">
        <f>+Northern!X14</f>
        <v>1</v>
      </c>
      <c r="Y14" s="90">
        <f>+Northern!Y14</f>
        <v>1</v>
      </c>
      <c r="Z14" s="90">
        <f>+Northern!Z14</f>
        <v>2</v>
      </c>
      <c r="AA14" s="90">
        <f>+Northern!AA14</f>
        <v>6</v>
      </c>
      <c r="AB14" s="90">
        <f>+Northern!AB14</f>
        <v>0</v>
      </c>
      <c r="AC14" s="90">
        <f>+Northern!AC14</f>
        <v>0</v>
      </c>
      <c r="AD14" s="90">
        <f>+Northern!AD14</f>
        <v>0</v>
      </c>
      <c r="AE14" s="90">
        <f>+Northern!AE14</f>
        <v>0</v>
      </c>
      <c r="AF14" s="90">
        <f>+Northern!AF14</f>
        <v>5</v>
      </c>
      <c r="AG14" s="90">
        <f>+Northern!AG14</f>
        <v>1</v>
      </c>
      <c r="AH14" s="90">
        <f>+Northern!AH14</f>
        <v>68</v>
      </c>
      <c r="AI14" s="90">
        <f>+Northern!AI14</f>
        <v>0</v>
      </c>
      <c r="AJ14" s="90">
        <f>+Northern!AJ14</f>
        <v>0</v>
      </c>
      <c r="AK14" s="90">
        <f>+Northern!AK14</f>
        <v>0</v>
      </c>
      <c r="AL14" s="90">
        <f>+Northern!AL14</f>
        <v>0</v>
      </c>
      <c r="AM14" s="90">
        <f>+Northern!AM14</f>
        <v>0</v>
      </c>
      <c r="AN14" s="90">
        <f>+Northern!AN14</f>
        <v>0</v>
      </c>
      <c r="AO14" s="90">
        <f>+Northern!AO14</f>
        <v>0</v>
      </c>
      <c r="AP14" s="90">
        <f>+Northern!AP14</f>
        <v>0</v>
      </c>
      <c r="AQ14" s="90">
        <f>+Northern!AQ14</f>
        <v>0</v>
      </c>
      <c r="AR14" s="90">
        <f>+Northern!AR14</f>
        <v>0</v>
      </c>
      <c r="AS14" s="90">
        <f>+Northern!AS14</f>
        <v>0</v>
      </c>
      <c r="AT14" s="90">
        <f>+Northern!AT14</f>
        <v>0</v>
      </c>
      <c r="AU14" s="90">
        <f>+Northern!AU14</f>
        <v>0</v>
      </c>
      <c r="AV14" s="90">
        <f>+Northern!AV14</f>
        <v>0</v>
      </c>
      <c r="AW14" s="90">
        <f>+Northern!AW14</f>
        <v>0</v>
      </c>
      <c r="AX14" s="90">
        <f>+Northern!AX14</f>
        <v>0</v>
      </c>
      <c r="AY14" s="90">
        <f>+Northern!AY14</f>
        <v>0</v>
      </c>
      <c r="AZ14" s="90">
        <f>+Northern!AZ14</f>
        <v>0</v>
      </c>
      <c r="BA14" s="90">
        <f>+Northern!BA14</f>
        <v>0</v>
      </c>
      <c r="BB14" s="90">
        <f>+Northern!BB14</f>
        <v>0</v>
      </c>
      <c r="BC14" s="90">
        <f>+Northern!BC14</f>
        <v>0</v>
      </c>
      <c r="BD14" s="90">
        <f>+Northern!BD14</f>
        <v>0</v>
      </c>
      <c r="BE14" s="90">
        <f>+Northern!BE14</f>
        <v>0</v>
      </c>
      <c r="BF14" s="90">
        <f>+Northern!BF14</f>
        <v>0</v>
      </c>
      <c r="BG14" s="90">
        <f>+Northern!BG14</f>
        <v>0</v>
      </c>
      <c r="BH14" s="90">
        <f>+Northern!BH14</f>
        <v>0</v>
      </c>
      <c r="BI14" s="90">
        <f>+Northern!BI14</f>
        <v>0</v>
      </c>
      <c r="BJ14" s="90">
        <f>+Northern!BJ14</f>
        <v>0</v>
      </c>
      <c r="BK14" s="90">
        <f>+Northern!BK14</f>
        <v>0</v>
      </c>
      <c r="BL14" s="90">
        <f>+Northern!BL14</f>
        <v>0</v>
      </c>
      <c r="BM14" s="90">
        <f>+Northern!BM14</f>
        <v>0</v>
      </c>
      <c r="BN14" s="90">
        <f>+Northern!BN14</f>
        <v>0</v>
      </c>
      <c r="BO14" s="90">
        <f>+Northern!BO14</f>
        <v>0</v>
      </c>
      <c r="BP14" s="90">
        <f>+Northern!BP14</f>
        <v>0</v>
      </c>
      <c r="BQ14" s="90">
        <f>+Northern!BQ14</f>
        <v>0</v>
      </c>
      <c r="BR14" s="90">
        <f>+Northern!BR14</f>
        <v>0</v>
      </c>
      <c r="BS14" s="90">
        <f>+Northern!BS14</f>
        <v>0</v>
      </c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</row>
    <row r="15" spans="1:87" ht="12.75">
      <c r="A15" s="12">
        <f t="shared" si="3"/>
        <v>11</v>
      </c>
      <c r="B15" s="12" t="s">
        <v>297</v>
      </c>
      <c r="C15" s="12">
        <v>9279</v>
      </c>
      <c r="D15" s="19" t="s">
        <v>25</v>
      </c>
      <c r="E15" s="19">
        <f t="shared" si="0"/>
        <v>1</v>
      </c>
      <c r="F15" s="20" t="s">
        <v>334</v>
      </c>
      <c r="G15" s="129">
        <f t="shared" si="1"/>
        <v>75</v>
      </c>
      <c r="H15" s="129">
        <f t="shared" si="2"/>
        <v>17</v>
      </c>
      <c r="I15" s="99"/>
      <c r="J15" s="90">
        <f>+Northern!J15</f>
        <v>0</v>
      </c>
      <c r="K15" s="90">
        <f>+Northern!K15</f>
        <v>5</v>
      </c>
      <c r="L15" s="90">
        <f>+Northern!L15</f>
        <v>10</v>
      </c>
      <c r="M15" s="90">
        <f>+Northern!M15</f>
        <v>15</v>
      </c>
      <c r="N15" s="90">
        <f>+Northern!N15</f>
        <v>15</v>
      </c>
      <c r="O15" s="90">
        <f>+Northern!O15</f>
        <v>5</v>
      </c>
      <c r="P15" s="90">
        <f>+Northern!P15</f>
        <v>5</v>
      </c>
      <c r="Q15" s="90">
        <f>+Northern!Q15</f>
        <v>15</v>
      </c>
      <c r="R15" s="90">
        <f>+Northern!R15</f>
        <v>5</v>
      </c>
      <c r="S15" s="90">
        <f>+Northern!S15</f>
        <v>0</v>
      </c>
      <c r="T15" s="90">
        <f>+Northern!T15</f>
        <v>0</v>
      </c>
      <c r="U15" s="90">
        <f>+Northern!U15</f>
        <v>2</v>
      </c>
      <c r="V15" s="90">
        <f>+Northern!V15</f>
        <v>3</v>
      </c>
      <c r="W15" s="90">
        <f>+Northern!W15</f>
        <v>3</v>
      </c>
      <c r="X15" s="90">
        <f>+Northern!X15</f>
        <v>0</v>
      </c>
      <c r="Y15" s="90">
        <f>+Northern!Y15</f>
        <v>2</v>
      </c>
      <c r="Z15" s="90">
        <f>+Northern!Z15</f>
        <v>4</v>
      </c>
      <c r="AA15" s="90">
        <f>+Northern!AA15</f>
        <v>3</v>
      </c>
      <c r="AB15" s="90">
        <f>+Northern!AB15</f>
        <v>10</v>
      </c>
      <c r="AC15" s="90">
        <f>+Northern!AC15</f>
        <v>6</v>
      </c>
      <c r="AD15" s="90">
        <f>+Northern!AD15</f>
        <v>3</v>
      </c>
      <c r="AE15" s="90">
        <f>+Northern!AE15</f>
        <v>8</v>
      </c>
      <c r="AF15" s="90">
        <f>+Northern!AF15</f>
        <v>5</v>
      </c>
      <c r="AG15" s="90">
        <f>+Northern!AG15</f>
        <v>5</v>
      </c>
      <c r="AH15" s="90">
        <f>+Northern!AH15</f>
        <v>65</v>
      </c>
      <c r="AI15" s="90">
        <f>+Northern!AI15</f>
        <v>2</v>
      </c>
      <c r="AJ15" s="90">
        <f>+Northern!AJ15</f>
        <v>0</v>
      </c>
      <c r="AK15" s="90">
        <f>+Northern!AK15</f>
        <v>2</v>
      </c>
      <c r="AL15" s="90">
        <f>+Northern!AL15</f>
        <v>0</v>
      </c>
      <c r="AM15" s="90">
        <f>+Northern!AM15</f>
        <v>0</v>
      </c>
      <c r="AN15" s="90">
        <f>+Northern!AN15</f>
        <v>0</v>
      </c>
      <c r="AO15" s="90">
        <f>+Northern!AO15</f>
        <v>5</v>
      </c>
      <c r="AP15" s="90">
        <f>+Northern!AP15</f>
        <v>0</v>
      </c>
      <c r="AQ15" s="90">
        <f>+Northern!AQ15</f>
        <v>40</v>
      </c>
      <c r="AR15" s="90">
        <f>+Northern!AR15</f>
        <v>1</v>
      </c>
      <c r="AS15" s="90">
        <f>+Northern!AS15</f>
        <v>45</v>
      </c>
      <c r="AT15" s="90">
        <f>+Northern!AT15</f>
        <v>0</v>
      </c>
      <c r="AU15" s="90">
        <f>+Northern!AU15</f>
        <v>0</v>
      </c>
      <c r="AV15" s="90">
        <f>+Northern!AV15</f>
        <v>0</v>
      </c>
      <c r="AW15" s="90">
        <f>+Northern!AW15</f>
        <v>0</v>
      </c>
      <c r="AX15" s="90">
        <f>+Northern!AX15</f>
        <v>0</v>
      </c>
      <c r="AY15" s="90">
        <f>+Northern!AY15</f>
        <v>0</v>
      </c>
      <c r="AZ15" s="90">
        <f>+Northern!AZ15</f>
        <v>0</v>
      </c>
      <c r="BA15" s="90">
        <f>+Northern!BA15</f>
        <v>0</v>
      </c>
      <c r="BB15" s="90">
        <f>+Northern!BB15</f>
        <v>1</v>
      </c>
      <c r="BC15" s="90">
        <f>+Northern!BC15</f>
        <v>5</v>
      </c>
      <c r="BD15" s="90">
        <f>+Northern!BD15</f>
        <v>0</v>
      </c>
      <c r="BE15" s="90">
        <f>+Northern!BE15</f>
        <v>0</v>
      </c>
      <c r="BF15" s="90">
        <f>+Northern!BF15</f>
        <v>0</v>
      </c>
      <c r="BG15" s="90">
        <f>+Northern!BG15</f>
        <v>0</v>
      </c>
      <c r="BH15" s="90">
        <f>+Northern!BH15</f>
        <v>1</v>
      </c>
      <c r="BI15" s="90">
        <f>+Northern!BI15</f>
        <v>5</v>
      </c>
      <c r="BJ15" s="90">
        <f>+Northern!BJ15</f>
        <v>0</v>
      </c>
      <c r="BK15" s="90">
        <f>+Northern!BK15</f>
        <v>0</v>
      </c>
      <c r="BL15" s="90">
        <f>+Northern!BL15</f>
        <v>3</v>
      </c>
      <c r="BM15" s="90">
        <f>+Northern!BM15</f>
        <v>5</v>
      </c>
      <c r="BN15" s="90">
        <f>+Northern!BN15</f>
        <v>0</v>
      </c>
      <c r="BO15" s="90">
        <f>+Northern!BO15</f>
        <v>0</v>
      </c>
      <c r="BP15" s="90">
        <f>+Northern!BP15</f>
        <v>3</v>
      </c>
      <c r="BQ15" s="90" t="str">
        <f>+Northern!BQ15</f>
        <v>1X10 + 1x3</v>
      </c>
      <c r="BR15" s="90">
        <f>+Northern!BR15</f>
        <v>0</v>
      </c>
      <c r="BS15" s="90">
        <f>+Northern!BS15</f>
        <v>0</v>
      </c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</row>
    <row r="16" spans="1:87" ht="12.75">
      <c r="A16" s="12">
        <f t="shared" si="3"/>
        <v>12</v>
      </c>
      <c r="B16" s="12" t="s">
        <v>297</v>
      </c>
      <c r="C16" s="12">
        <v>9340</v>
      </c>
      <c r="D16" s="19" t="s">
        <v>70</v>
      </c>
      <c r="E16" s="19">
        <f t="shared" si="0"/>
        <v>1</v>
      </c>
      <c r="F16" s="20" t="s">
        <v>334</v>
      </c>
      <c r="G16" s="129">
        <f t="shared" si="1"/>
        <v>139</v>
      </c>
      <c r="H16" s="129">
        <f t="shared" si="2"/>
        <v>156</v>
      </c>
      <c r="I16" s="99"/>
      <c r="J16" s="90">
        <f>+Northern!J16</f>
        <v>0</v>
      </c>
      <c r="K16" s="90">
        <f>+Northern!K16</f>
        <v>10</v>
      </c>
      <c r="L16" s="90">
        <f>+Northern!L16</f>
        <v>8</v>
      </c>
      <c r="M16" s="90">
        <f>+Northern!M16</f>
        <v>29</v>
      </c>
      <c r="N16" s="90">
        <f>+Northern!N16</f>
        <v>33</v>
      </c>
      <c r="O16" s="90">
        <f>+Northern!O16</f>
        <v>9</v>
      </c>
      <c r="P16" s="90">
        <f>+Northern!P16</f>
        <v>8</v>
      </c>
      <c r="Q16" s="90">
        <f>+Northern!Q16</f>
        <v>20</v>
      </c>
      <c r="R16" s="90">
        <f>+Northern!R16</f>
        <v>22</v>
      </c>
      <c r="S16" s="90">
        <f>+Northern!S16</f>
        <v>0</v>
      </c>
      <c r="T16" s="90">
        <f>+Northern!T16</f>
        <v>5</v>
      </c>
      <c r="U16" s="90">
        <f>+Northern!U16</f>
        <v>19</v>
      </c>
      <c r="V16" s="90">
        <f>+Northern!V16</f>
        <v>43</v>
      </c>
      <c r="W16" s="90">
        <f>+Northern!W16</f>
        <v>23</v>
      </c>
      <c r="X16" s="90">
        <f>+Northern!X16</f>
        <v>3</v>
      </c>
      <c r="Y16" s="90">
        <f>+Northern!Y16</f>
        <v>18</v>
      </c>
      <c r="Z16" s="90">
        <f>+Northern!Z16</f>
        <v>28</v>
      </c>
      <c r="AA16" s="90">
        <f>+Northern!AA16</f>
        <v>17</v>
      </c>
      <c r="AB16" s="90">
        <f>+Northern!AB16</f>
        <v>0</v>
      </c>
      <c r="AC16" s="90">
        <f>+Northern!AC16</f>
        <v>2</v>
      </c>
      <c r="AD16" s="90">
        <f>+Northern!AD16</f>
        <v>5</v>
      </c>
      <c r="AE16" s="90">
        <f>+Northern!AE16</f>
        <v>0</v>
      </c>
      <c r="AF16" s="90">
        <f>+Northern!AF16</f>
        <v>21</v>
      </c>
      <c r="AG16" s="90">
        <f>+Northern!AG16</f>
        <v>11</v>
      </c>
      <c r="AH16" s="90">
        <f>+Northern!AH16</f>
        <v>159</v>
      </c>
      <c r="AI16" s="90">
        <f>+Northern!AI16</f>
        <v>10</v>
      </c>
      <c r="AJ16" s="90">
        <f>+Northern!AJ16</f>
        <v>0</v>
      </c>
      <c r="AK16" s="90">
        <f>+Northern!AK16</f>
        <v>0</v>
      </c>
      <c r="AL16" s="90">
        <f>+Northern!AL16</f>
        <v>0</v>
      </c>
      <c r="AM16" s="90">
        <f>+Northern!AM16</f>
        <v>0</v>
      </c>
      <c r="AN16" s="90">
        <f>+Northern!AN16</f>
        <v>0</v>
      </c>
      <c r="AO16" s="90">
        <f>+Northern!AO16</f>
        <v>21</v>
      </c>
      <c r="AP16" s="90">
        <f>+Northern!AP16</f>
        <v>42</v>
      </c>
      <c r="AQ16" s="90">
        <f>+Northern!AQ16</f>
        <v>73</v>
      </c>
      <c r="AR16" s="90">
        <f>+Northern!AR16</f>
        <v>2</v>
      </c>
      <c r="AS16" s="90">
        <f>+Northern!AS16</f>
        <v>40</v>
      </c>
      <c r="AT16" s="90">
        <f>+Northern!AT16</f>
        <v>0</v>
      </c>
      <c r="AU16" s="90">
        <f>+Northern!AU16</f>
        <v>0</v>
      </c>
      <c r="AV16" s="90">
        <f>+Northern!AV16</f>
        <v>0</v>
      </c>
      <c r="AW16" s="90">
        <f>+Northern!AW16</f>
        <v>0</v>
      </c>
      <c r="AX16" s="90">
        <f>+Northern!AX16</f>
        <v>0</v>
      </c>
      <c r="AY16" s="90">
        <f>+Northern!AY16</f>
        <v>0</v>
      </c>
      <c r="AZ16" s="90">
        <f>+Northern!AZ16</f>
        <v>2</v>
      </c>
      <c r="BA16" s="90">
        <f>+Northern!BA16</f>
        <v>69</v>
      </c>
      <c r="BB16" s="90">
        <f>+Northern!BB16</f>
        <v>20</v>
      </c>
      <c r="BC16" s="90">
        <f>+Northern!BC16</f>
        <v>40</v>
      </c>
      <c r="BD16" s="90">
        <f>+Northern!BD16</f>
        <v>2</v>
      </c>
      <c r="BE16" s="90">
        <f>+Northern!BE16</f>
        <v>55</v>
      </c>
      <c r="BF16" s="90">
        <f>+Northern!BF16</f>
        <v>21</v>
      </c>
      <c r="BG16" s="90">
        <f>+Northern!BG16</f>
        <v>56</v>
      </c>
      <c r="BH16" s="90">
        <f>+Northern!BH16</f>
        <v>1</v>
      </c>
      <c r="BI16" s="90">
        <f>+Northern!BI16</f>
        <v>10</v>
      </c>
      <c r="BJ16" s="90">
        <f>+Northern!BJ16</f>
        <v>8</v>
      </c>
      <c r="BK16" s="90">
        <f>+Northern!BK16</f>
        <v>32</v>
      </c>
      <c r="BL16" s="90">
        <f>+Northern!BL16</f>
        <v>3</v>
      </c>
      <c r="BM16" s="90">
        <f>+Northern!BM16</f>
        <v>71</v>
      </c>
      <c r="BN16" s="90">
        <f>+Northern!BN16</f>
        <v>1</v>
      </c>
      <c r="BO16" s="90">
        <f>+Northern!BO16</f>
        <v>4</v>
      </c>
      <c r="BP16" s="90">
        <f>+Northern!BP16</f>
        <v>0</v>
      </c>
      <c r="BQ16" s="90">
        <f>+Northern!BQ16</f>
        <v>0</v>
      </c>
      <c r="BR16" s="90">
        <f>+Northern!BR16</f>
        <v>0</v>
      </c>
      <c r="BS16" s="90">
        <f>+Northern!BS16</f>
        <v>0</v>
      </c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</row>
    <row r="17" spans="1:87" ht="12.75">
      <c r="A17" s="12">
        <f t="shared" si="3"/>
        <v>13</v>
      </c>
      <c r="B17" s="12" t="s">
        <v>297</v>
      </c>
      <c r="C17" s="12">
        <v>9343</v>
      </c>
      <c r="D17" s="19" t="s">
        <v>71</v>
      </c>
      <c r="E17" s="19">
        <f t="shared" si="0"/>
      </c>
      <c r="F17" s="20" t="s">
        <v>331</v>
      </c>
      <c r="G17" s="129">
        <f t="shared" si="1"/>
        <v>32</v>
      </c>
      <c r="H17" s="129">
        <f t="shared" si="2"/>
        <v>0</v>
      </c>
      <c r="I17" s="99"/>
      <c r="J17" s="90">
        <f>+Northern!J17</f>
        <v>0</v>
      </c>
      <c r="K17" s="90">
        <f>+Northern!K17</f>
        <v>2</v>
      </c>
      <c r="L17" s="90">
        <f>+Northern!L17</f>
        <v>0</v>
      </c>
      <c r="M17" s="90">
        <f>+Northern!M17</f>
        <v>3</v>
      </c>
      <c r="N17" s="90">
        <f>+Northern!N17</f>
        <v>14</v>
      </c>
      <c r="O17" s="90">
        <f>+Northern!O17</f>
        <v>2</v>
      </c>
      <c r="P17" s="90">
        <f>+Northern!P17</f>
        <v>0</v>
      </c>
      <c r="Q17" s="90">
        <f>+Northern!Q17</f>
        <v>3</v>
      </c>
      <c r="R17" s="90">
        <f>+Northern!R17</f>
        <v>8</v>
      </c>
      <c r="S17" s="90">
        <f>+Northern!S17</f>
        <v>0</v>
      </c>
      <c r="T17" s="90">
        <f>+Northern!T17</f>
        <v>0</v>
      </c>
      <c r="U17" s="90">
        <f>+Northern!U17</f>
        <v>0</v>
      </c>
      <c r="V17" s="90">
        <f>+Northern!V17</f>
        <v>0</v>
      </c>
      <c r="W17" s="90">
        <f>+Northern!W17</f>
        <v>0</v>
      </c>
      <c r="X17" s="90">
        <f>+Northern!X17</f>
        <v>0</v>
      </c>
      <c r="Y17" s="90">
        <f>+Northern!Y17</f>
        <v>0</v>
      </c>
      <c r="Z17" s="90">
        <f>+Northern!Z17</f>
        <v>0</v>
      </c>
      <c r="AA17" s="90">
        <f>+Northern!AA17</f>
        <v>0</v>
      </c>
      <c r="AB17" s="90">
        <f>+Northern!AB17</f>
        <v>0</v>
      </c>
      <c r="AC17" s="90">
        <f>+Northern!AC17</f>
        <v>1</v>
      </c>
      <c r="AD17" s="90">
        <f>+Northern!AD17</f>
        <v>0</v>
      </c>
      <c r="AE17" s="90">
        <f>+Northern!AE17</f>
        <v>0</v>
      </c>
      <c r="AF17" s="90">
        <f>+Northern!AF17</f>
        <v>1</v>
      </c>
      <c r="AG17" s="90">
        <f>+Northern!AG17</f>
        <v>2</v>
      </c>
      <c r="AH17" s="90">
        <f>+Northern!AH17</f>
        <v>0</v>
      </c>
      <c r="AI17" s="90">
        <f>+Northern!AI17</f>
        <v>0</v>
      </c>
      <c r="AJ17" s="90">
        <f>+Northern!AJ17</f>
        <v>0</v>
      </c>
      <c r="AK17" s="90">
        <f>+Northern!AK17</f>
        <v>0</v>
      </c>
      <c r="AL17" s="90">
        <f>+Northern!AL17</f>
        <v>0</v>
      </c>
      <c r="AM17" s="90">
        <f>+Northern!AM17</f>
        <v>0</v>
      </c>
      <c r="AN17" s="90">
        <f>+Northern!AN17</f>
        <v>0</v>
      </c>
      <c r="AO17" s="90">
        <f>+Northern!AO17</f>
        <v>0</v>
      </c>
      <c r="AP17" s="90">
        <f>+Northern!AP17</f>
        <v>0</v>
      </c>
      <c r="AQ17" s="90">
        <f>+Northern!AQ17</f>
        <v>0</v>
      </c>
      <c r="AR17" s="90">
        <f>+Northern!AR17</f>
        <v>0</v>
      </c>
      <c r="AS17" s="90">
        <f>+Northern!AS17</f>
        <v>0</v>
      </c>
      <c r="AT17" s="90">
        <f>+Northern!AT17</f>
        <v>0</v>
      </c>
      <c r="AU17" s="90">
        <f>+Northern!AU17</f>
        <v>0</v>
      </c>
      <c r="AV17" s="90">
        <f>+Northern!AV17</f>
        <v>0</v>
      </c>
      <c r="AW17" s="90">
        <f>+Northern!AW17</f>
        <v>0</v>
      </c>
      <c r="AX17" s="90">
        <f>+Northern!AX17</f>
        <v>0</v>
      </c>
      <c r="AY17" s="90">
        <f>+Northern!AY17</f>
        <v>0</v>
      </c>
      <c r="AZ17" s="90">
        <f>+Northern!AZ17</f>
        <v>0</v>
      </c>
      <c r="BA17" s="90">
        <f>+Northern!BA17</f>
        <v>0</v>
      </c>
      <c r="BB17" s="90">
        <f>+Northern!BB17</f>
        <v>0</v>
      </c>
      <c r="BC17" s="90">
        <f>+Northern!BC17</f>
        <v>0</v>
      </c>
      <c r="BD17" s="90">
        <f>+Northern!BD17</f>
        <v>0</v>
      </c>
      <c r="BE17" s="90">
        <f>+Northern!BE17</f>
        <v>0</v>
      </c>
      <c r="BF17" s="90">
        <f>+Northern!BF17</f>
        <v>0</v>
      </c>
      <c r="BG17" s="90">
        <f>+Northern!BG17</f>
        <v>0</v>
      </c>
      <c r="BH17" s="90">
        <f>+Northern!BH17</f>
        <v>0</v>
      </c>
      <c r="BI17" s="90">
        <f>+Northern!BI17</f>
        <v>0</v>
      </c>
      <c r="BJ17" s="90">
        <f>+Northern!BJ17</f>
        <v>0</v>
      </c>
      <c r="BK17" s="90">
        <f>+Northern!BK17</f>
        <v>0</v>
      </c>
      <c r="BL17" s="90">
        <f>+Northern!BL17</f>
        <v>0</v>
      </c>
      <c r="BM17" s="90">
        <f>+Northern!BM17</f>
        <v>0</v>
      </c>
      <c r="BN17" s="90">
        <f>+Northern!BN17</f>
        <v>0</v>
      </c>
      <c r="BO17" s="90">
        <f>+Northern!BO17</f>
        <v>0</v>
      </c>
      <c r="BP17" s="90">
        <f>+Northern!BP17</f>
        <v>0</v>
      </c>
      <c r="BQ17" s="90">
        <f>+Northern!BQ17</f>
        <v>0</v>
      </c>
      <c r="BR17" s="90">
        <f>+Northern!BR17</f>
        <v>0</v>
      </c>
      <c r="BS17" s="90">
        <f>+Northern!BS17</f>
        <v>0</v>
      </c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</row>
    <row r="18" spans="1:87" ht="12.75">
      <c r="A18" s="12">
        <f t="shared" si="3"/>
        <v>14</v>
      </c>
      <c r="B18" s="12" t="s">
        <v>297</v>
      </c>
      <c r="C18" s="12">
        <v>9350</v>
      </c>
      <c r="D18" s="19" t="s">
        <v>262</v>
      </c>
      <c r="E18" s="19">
        <f t="shared" si="0"/>
        <v>1</v>
      </c>
      <c r="F18" s="20" t="s">
        <v>334</v>
      </c>
      <c r="G18" s="129">
        <f t="shared" si="1"/>
        <v>25</v>
      </c>
      <c r="H18" s="129">
        <f t="shared" si="2"/>
        <v>51</v>
      </c>
      <c r="I18" s="101"/>
      <c r="J18" s="90">
        <f>+Northern!J18</f>
        <v>0</v>
      </c>
      <c r="K18" s="90">
        <f>+Northern!K18</f>
        <v>1</v>
      </c>
      <c r="L18" s="90">
        <f>+Northern!L18</f>
        <v>1</v>
      </c>
      <c r="M18" s="90">
        <f>+Northern!M18</f>
        <v>8</v>
      </c>
      <c r="N18" s="90">
        <f>+Northern!N18</f>
        <v>2</v>
      </c>
      <c r="O18" s="90">
        <f>+Northern!O18</f>
        <v>0</v>
      </c>
      <c r="P18" s="90">
        <f>+Northern!P18</f>
        <v>1</v>
      </c>
      <c r="Q18" s="90">
        <f>+Northern!Q18</f>
        <v>9</v>
      </c>
      <c r="R18" s="90">
        <f>+Northern!R18</f>
        <v>3</v>
      </c>
      <c r="S18" s="90">
        <f>+Northern!S18</f>
        <v>0</v>
      </c>
      <c r="T18" s="90">
        <f>+Northern!T18</f>
        <v>5</v>
      </c>
      <c r="U18" s="90">
        <f>+Northern!U18</f>
        <v>10</v>
      </c>
      <c r="V18" s="90">
        <f>+Northern!V18</f>
        <v>8</v>
      </c>
      <c r="W18" s="90">
        <f>+Northern!W18</f>
        <v>3</v>
      </c>
      <c r="X18" s="90">
        <f>+Northern!X18</f>
        <v>5</v>
      </c>
      <c r="Y18" s="90">
        <f>+Northern!Y18</f>
        <v>10</v>
      </c>
      <c r="Z18" s="90">
        <f>+Northern!Z18</f>
        <v>8</v>
      </c>
      <c r="AA18" s="90">
        <f>+Northern!AA18</f>
        <v>2</v>
      </c>
      <c r="AB18" s="90">
        <f>+Northern!AB18</f>
        <v>0</v>
      </c>
      <c r="AC18" s="90">
        <f>+Northern!AC18</f>
        <v>0</v>
      </c>
      <c r="AD18" s="90">
        <f>+Northern!AD18</f>
        <v>0</v>
      </c>
      <c r="AE18" s="90">
        <f>+Northern!AE18</f>
        <v>0</v>
      </c>
      <c r="AF18" s="90">
        <f>+Northern!AF18</f>
        <v>28</v>
      </c>
      <c r="AG18" s="90">
        <f>+Northern!AG18</f>
        <v>10</v>
      </c>
      <c r="AH18" s="90">
        <f>+Northern!AH18</f>
        <v>59</v>
      </c>
      <c r="AI18" s="90">
        <f>+Northern!AI18</f>
        <v>0</v>
      </c>
      <c r="AJ18" s="90">
        <f>+Northern!AJ18</f>
        <v>0</v>
      </c>
      <c r="AK18" s="90">
        <f>+Northern!AK18</f>
        <v>0</v>
      </c>
      <c r="AL18" s="90">
        <f>+Northern!AL18</f>
        <v>0</v>
      </c>
      <c r="AM18" s="90">
        <f>+Northern!AM18</f>
        <v>0</v>
      </c>
      <c r="AN18" s="90">
        <f>+Northern!AN18</f>
        <v>10</v>
      </c>
      <c r="AO18" s="90">
        <f>+Northern!AO18</f>
        <v>28</v>
      </c>
      <c r="AP18" s="90">
        <f>+Northern!AP18</f>
        <v>30</v>
      </c>
      <c r="AQ18" s="90">
        <f>+Northern!AQ18</f>
        <v>8</v>
      </c>
      <c r="AR18" s="90">
        <f>+Northern!AR18</f>
        <v>1</v>
      </c>
      <c r="AS18" s="90">
        <f>+Northern!AS18</f>
        <v>0</v>
      </c>
      <c r="AT18" s="90">
        <f>+Northern!AT18</f>
        <v>0</v>
      </c>
      <c r="AU18" s="90">
        <f>+Northern!AU18</f>
        <v>0</v>
      </c>
      <c r="AV18" s="90">
        <f>+Northern!AV18</f>
        <v>0</v>
      </c>
      <c r="AW18" s="90">
        <f>+Northern!AW18</f>
        <v>0</v>
      </c>
      <c r="AX18" s="90">
        <f>+Northern!AX18</f>
        <v>0</v>
      </c>
      <c r="AY18" s="90">
        <f>+Northern!AY18</f>
        <v>0</v>
      </c>
      <c r="AZ18" s="90">
        <f>+Northern!AZ18</f>
        <v>0</v>
      </c>
      <c r="BA18" s="90">
        <f>+Northern!BA18</f>
        <v>0</v>
      </c>
      <c r="BB18" s="90">
        <f>+Northern!BB18</f>
        <v>0</v>
      </c>
      <c r="BC18" s="90">
        <f>+Northern!BC18</f>
        <v>0</v>
      </c>
      <c r="BD18" s="90">
        <f>+Northern!BD18</f>
        <v>0</v>
      </c>
      <c r="BE18" s="90">
        <f>+Northern!BE18</f>
        <v>0</v>
      </c>
      <c r="BF18" s="90">
        <f>+Northern!BF18</f>
        <v>0</v>
      </c>
      <c r="BG18" s="90">
        <f>+Northern!BG18</f>
        <v>0</v>
      </c>
      <c r="BH18" s="90">
        <f>+Northern!BH18</f>
        <v>0</v>
      </c>
      <c r="BI18" s="90">
        <f>+Northern!BI18</f>
        <v>0</v>
      </c>
      <c r="BJ18" s="90">
        <f>+Northern!BJ18</f>
        <v>0</v>
      </c>
      <c r="BK18" s="90">
        <f>+Northern!BK18</f>
        <v>0</v>
      </c>
      <c r="BL18" s="90">
        <f>+Northern!BL18</f>
        <v>0</v>
      </c>
      <c r="BM18" s="90">
        <f>+Northern!BM18</f>
        <v>0</v>
      </c>
      <c r="BN18" s="90">
        <f>+Northern!BN18</f>
        <v>2</v>
      </c>
      <c r="BO18" s="90">
        <f>+Northern!BO18</f>
        <v>3</v>
      </c>
      <c r="BP18" s="90">
        <f>+Northern!BP18</f>
        <v>3</v>
      </c>
      <c r="BQ18" s="90">
        <f>+Northern!BQ18</f>
        <v>7</v>
      </c>
      <c r="BR18" s="90">
        <f>+Northern!BR18</f>
        <v>0</v>
      </c>
      <c r="BS18" s="90">
        <f>+Northern!BS18</f>
        <v>0</v>
      </c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19" spans="1:87" ht="12.75">
      <c r="A19" s="12">
        <f t="shared" si="3"/>
        <v>15</v>
      </c>
      <c r="B19" s="12" t="s">
        <v>297</v>
      </c>
      <c r="C19" s="12">
        <v>9261</v>
      </c>
      <c r="D19" s="19" t="s">
        <v>16</v>
      </c>
      <c r="E19" s="19">
        <f t="shared" si="0"/>
      </c>
      <c r="F19" s="20" t="s">
        <v>331</v>
      </c>
      <c r="G19" s="129">
        <f t="shared" si="1"/>
        <v>15</v>
      </c>
      <c r="H19" s="129">
        <f t="shared" si="2"/>
        <v>40</v>
      </c>
      <c r="I19" s="99"/>
      <c r="J19" s="90">
        <f>+Northern!J19</f>
        <v>0</v>
      </c>
      <c r="K19" s="90">
        <f>+Northern!K19</f>
        <v>0</v>
      </c>
      <c r="L19" s="90">
        <f>+Northern!L19</f>
        <v>2</v>
      </c>
      <c r="M19" s="90">
        <f>+Northern!M19</f>
        <v>4</v>
      </c>
      <c r="N19" s="90">
        <f>+Northern!N19</f>
        <v>4</v>
      </c>
      <c r="O19" s="90" t="str">
        <f>+Northern!O19</f>
        <v> </v>
      </c>
      <c r="P19" s="90">
        <f>+Northern!P19</f>
        <v>0</v>
      </c>
      <c r="Q19" s="90">
        <f>+Northern!Q19</f>
        <v>2</v>
      </c>
      <c r="R19" s="90">
        <f>+Northern!R19</f>
        <v>3</v>
      </c>
      <c r="S19" s="90">
        <f>+Northern!S19</f>
        <v>0</v>
      </c>
      <c r="T19" s="90">
        <f>+Northern!T19</f>
        <v>10</v>
      </c>
      <c r="U19" s="90">
        <f>+Northern!U19</f>
        <v>5</v>
      </c>
      <c r="V19" s="90">
        <f>+Northern!V19</f>
        <v>7</v>
      </c>
      <c r="W19" s="90">
        <f>+Northern!W19</f>
        <v>5</v>
      </c>
      <c r="X19" s="90">
        <f>+Northern!X19</f>
        <v>1</v>
      </c>
      <c r="Y19" s="90">
        <f>+Northern!Y19</f>
        <v>3</v>
      </c>
      <c r="Z19" s="90">
        <f>+Northern!Z19</f>
        <v>7</v>
      </c>
      <c r="AA19" s="90">
        <f>+Northern!AA19</f>
        <v>2</v>
      </c>
      <c r="AB19" s="90">
        <f>+Northern!AB19</f>
        <v>0</v>
      </c>
      <c r="AC19" s="90">
        <f>+Northern!AC19</f>
        <v>0</v>
      </c>
      <c r="AD19" s="90">
        <f>+Northern!AD19</f>
        <v>0</v>
      </c>
      <c r="AE19" s="90">
        <f>+Northern!AE19</f>
        <v>0</v>
      </c>
      <c r="AF19" s="90">
        <f>+Northern!AF19</f>
        <v>0</v>
      </c>
      <c r="AG19" s="90">
        <f>+Northern!AG19</f>
        <v>0</v>
      </c>
      <c r="AH19" s="90">
        <f>+Northern!AH19</f>
        <v>0</v>
      </c>
      <c r="AI19" s="90">
        <f>+Northern!AI19</f>
        <v>0</v>
      </c>
      <c r="AJ19" s="90">
        <f>+Northern!AJ19</f>
        <v>0</v>
      </c>
      <c r="AK19" s="90">
        <f>+Northern!AK19</f>
        <v>0</v>
      </c>
      <c r="AL19" s="90">
        <f>+Northern!AL19</f>
        <v>0</v>
      </c>
      <c r="AM19" s="90">
        <f>+Northern!AM19</f>
        <v>0</v>
      </c>
      <c r="AN19" s="90">
        <f>+Northern!AN19</f>
        <v>0</v>
      </c>
      <c r="AO19" s="90">
        <f>+Northern!AO19</f>
        <v>0</v>
      </c>
      <c r="AP19" s="90">
        <f>+Northern!AP19</f>
        <v>0</v>
      </c>
      <c r="AQ19" s="90">
        <f>+Northern!AQ19</f>
        <v>0</v>
      </c>
      <c r="AR19" s="90">
        <f>+Northern!AR19</f>
        <v>0</v>
      </c>
      <c r="AS19" s="90">
        <f>+Northern!AS19</f>
        <v>0</v>
      </c>
      <c r="AT19" s="90">
        <f>+Northern!AT19</f>
        <v>0</v>
      </c>
      <c r="AU19" s="90">
        <f>+Northern!AU19</f>
        <v>0</v>
      </c>
      <c r="AV19" s="90">
        <f>+Northern!AV19</f>
        <v>0</v>
      </c>
      <c r="AW19" s="90">
        <f>+Northern!AW19</f>
        <v>0</v>
      </c>
      <c r="AX19" s="90">
        <f>+Northern!AX19</f>
        <v>0</v>
      </c>
      <c r="AY19" s="90">
        <f>+Northern!AY19</f>
        <v>0</v>
      </c>
      <c r="AZ19" s="90">
        <f>+Northern!AZ19</f>
        <v>0</v>
      </c>
      <c r="BA19" s="90">
        <f>+Northern!BA19</f>
        <v>0</v>
      </c>
      <c r="BB19" s="90">
        <f>+Northern!BB19</f>
        <v>0</v>
      </c>
      <c r="BC19" s="90">
        <f>+Northern!BC19</f>
        <v>0</v>
      </c>
      <c r="BD19" s="90">
        <f>+Northern!BD19</f>
        <v>0</v>
      </c>
      <c r="BE19" s="90">
        <f>+Northern!BE19</f>
        <v>0</v>
      </c>
      <c r="BF19" s="90">
        <f>+Northern!BF19</f>
        <v>0</v>
      </c>
      <c r="BG19" s="90">
        <f>+Northern!BG19</f>
        <v>0</v>
      </c>
      <c r="BH19" s="90">
        <f>+Northern!BH19</f>
        <v>0</v>
      </c>
      <c r="BI19" s="90">
        <f>+Northern!BI19</f>
        <v>0</v>
      </c>
      <c r="BJ19" s="90">
        <f>+Northern!BJ19</f>
        <v>0</v>
      </c>
      <c r="BK19" s="90">
        <f>+Northern!BK19</f>
        <v>0</v>
      </c>
      <c r="BL19" s="90">
        <f>+Northern!BL19</f>
        <v>0</v>
      </c>
      <c r="BM19" s="90">
        <f>+Northern!BM19</f>
        <v>0</v>
      </c>
      <c r="BN19" s="90">
        <f>+Northern!BN19</f>
        <v>0</v>
      </c>
      <c r="BO19" s="90">
        <f>+Northern!BO19</f>
        <v>0</v>
      </c>
      <c r="BP19" s="90">
        <f>+Northern!BP19</f>
        <v>0</v>
      </c>
      <c r="BQ19" s="90">
        <f>+Northern!BQ19</f>
        <v>0</v>
      </c>
      <c r="BR19" s="90">
        <f>+Northern!BR19</f>
        <v>0</v>
      </c>
      <c r="BS19" s="90">
        <f>+Northern!BS19</f>
        <v>0</v>
      </c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</row>
    <row r="20" spans="1:71" ht="12.75">
      <c r="A20" s="12">
        <f t="shared" si="3"/>
        <v>16</v>
      </c>
      <c r="B20" s="12" t="s">
        <v>297</v>
      </c>
      <c r="C20" s="12">
        <v>15266</v>
      </c>
      <c r="D20" s="19" t="s">
        <v>247</v>
      </c>
      <c r="E20" s="19">
        <f t="shared" si="0"/>
      </c>
      <c r="F20" s="20" t="s">
        <v>331</v>
      </c>
      <c r="G20" s="129">
        <f t="shared" si="1"/>
        <v>27</v>
      </c>
      <c r="H20" s="129">
        <f t="shared" si="2"/>
        <v>20</v>
      </c>
      <c r="I20" s="101"/>
      <c r="J20" s="90">
        <f>+Northern!J20</f>
        <v>0</v>
      </c>
      <c r="K20" s="90">
        <f>+Northern!K20</f>
        <v>0</v>
      </c>
      <c r="L20" s="90">
        <f>+Northern!L20</f>
        <v>0</v>
      </c>
      <c r="M20" s="90">
        <f>+Northern!M20</f>
        <v>6</v>
      </c>
      <c r="N20" s="90">
        <f>+Northern!N20</f>
        <v>13</v>
      </c>
      <c r="O20" s="90">
        <f>+Northern!O20</f>
        <v>0</v>
      </c>
      <c r="P20" s="90">
        <f>+Northern!P20</f>
        <v>1</v>
      </c>
      <c r="Q20" s="90">
        <f>+Northern!Q20</f>
        <v>3</v>
      </c>
      <c r="R20" s="90">
        <f>+Northern!R20</f>
        <v>4</v>
      </c>
      <c r="S20" s="90">
        <f>+Northern!S20</f>
        <v>0</v>
      </c>
      <c r="T20" s="90">
        <f>+Northern!T20</f>
        <v>1</v>
      </c>
      <c r="U20" s="90">
        <f>+Northern!U20</f>
        <v>7</v>
      </c>
      <c r="V20" s="90">
        <f>+Northern!V20</f>
        <v>5</v>
      </c>
      <c r="W20" s="90">
        <f>+Northern!W20</f>
        <v>0</v>
      </c>
      <c r="X20" s="90">
        <f>+Northern!X20</f>
        <v>1</v>
      </c>
      <c r="Y20" s="90">
        <f>+Northern!Y20</f>
        <v>3</v>
      </c>
      <c r="Z20" s="90">
        <f>+Northern!Z20</f>
        <v>3</v>
      </c>
      <c r="AA20" s="90">
        <f>+Northern!AA20</f>
        <v>0</v>
      </c>
      <c r="AB20" s="90">
        <f>+Northern!AB20</f>
        <v>0</v>
      </c>
      <c r="AC20" s="90">
        <f>+Northern!AC20</f>
        <v>0</v>
      </c>
      <c r="AD20" s="90">
        <f>+Northern!AD20</f>
        <v>0</v>
      </c>
      <c r="AE20" s="90">
        <f>+Northern!AE20</f>
        <v>0</v>
      </c>
      <c r="AF20" s="90">
        <f>+Northern!AF20</f>
        <v>20</v>
      </c>
      <c r="AG20" s="90">
        <f>+Northern!AG20</f>
        <v>2</v>
      </c>
      <c r="AH20" s="90">
        <f>+Northern!AH20</f>
        <v>37</v>
      </c>
      <c r="AI20" s="90">
        <f>+Northern!AI20</f>
        <v>1</v>
      </c>
      <c r="AJ20" s="90">
        <f>+Northern!AJ20</f>
        <v>0</v>
      </c>
      <c r="AK20" s="90">
        <f>+Northern!AK20</f>
        <v>3</v>
      </c>
      <c r="AL20" s="90">
        <f>+Northern!AL20</f>
        <v>0</v>
      </c>
      <c r="AM20" s="90">
        <f>+Northern!AM20</f>
        <v>0</v>
      </c>
      <c r="AN20" s="90">
        <f>+Northern!AN20</f>
        <v>0</v>
      </c>
      <c r="AO20" s="90">
        <f>+Northern!AO20</f>
        <v>20</v>
      </c>
      <c r="AP20" s="90">
        <f>+Northern!AP20</f>
        <v>4</v>
      </c>
      <c r="AQ20" s="90">
        <f>+Northern!AQ20</f>
        <v>6</v>
      </c>
      <c r="AR20" s="90">
        <f>+Northern!AR20</f>
        <v>1</v>
      </c>
      <c r="AS20" s="90">
        <f>+Northern!AS20</f>
        <v>53</v>
      </c>
      <c r="AT20" s="90">
        <f>+Northern!AT20</f>
        <v>0</v>
      </c>
      <c r="AU20" s="90">
        <f>+Northern!AU20</f>
        <v>0</v>
      </c>
      <c r="AV20" s="90">
        <f>+Northern!AV20</f>
        <v>0</v>
      </c>
      <c r="AW20" s="90">
        <f>+Northern!AW20</f>
        <v>0</v>
      </c>
      <c r="AX20" s="90">
        <f>+Northern!AX20</f>
        <v>0</v>
      </c>
      <c r="AY20" s="90">
        <f>+Northern!AY20</f>
        <v>0</v>
      </c>
      <c r="AZ20" s="90">
        <f>+Northern!AZ20</f>
        <v>0</v>
      </c>
      <c r="BA20" s="90">
        <f>+Northern!BA20</f>
        <v>0</v>
      </c>
      <c r="BB20" s="90">
        <f>+Northern!BB20</f>
        <v>3</v>
      </c>
      <c r="BC20" s="90">
        <f>+Northern!BC20</f>
        <v>6</v>
      </c>
      <c r="BD20" s="90">
        <f>+Northern!BD20</f>
        <v>0</v>
      </c>
      <c r="BE20" s="90">
        <f>+Northern!BE20</f>
        <v>0</v>
      </c>
      <c r="BF20" s="90">
        <f>+Northern!BF20</f>
        <v>1</v>
      </c>
      <c r="BG20" s="90">
        <f>+Northern!BG20</f>
        <v>6</v>
      </c>
      <c r="BH20" s="90">
        <f>+Northern!BH20</f>
        <v>0</v>
      </c>
      <c r="BI20" s="90">
        <f>+Northern!BI20</f>
        <v>0</v>
      </c>
      <c r="BJ20" s="90">
        <f>+Northern!BJ20</f>
        <v>4</v>
      </c>
      <c r="BK20" s="90">
        <f>+Northern!BK20</f>
        <v>14</v>
      </c>
      <c r="BL20" s="90">
        <f>+Northern!BL20</f>
        <v>0</v>
      </c>
      <c r="BM20" s="90">
        <f>+Northern!BM20</f>
        <v>0</v>
      </c>
      <c r="BN20" s="90">
        <f>+Northern!BN20</f>
        <v>1</v>
      </c>
      <c r="BO20" s="90">
        <f>+Northern!BO20</f>
        <v>2</v>
      </c>
      <c r="BP20" s="90">
        <f>+Northern!BP20</f>
        <v>0</v>
      </c>
      <c r="BQ20" s="90">
        <f>+Northern!BQ20</f>
        <v>0</v>
      </c>
      <c r="BR20" s="90">
        <f>+Northern!BR20</f>
        <v>0</v>
      </c>
      <c r="BS20" s="90">
        <f>+Northern!BS20</f>
        <v>0</v>
      </c>
    </row>
    <row r="21" spans="1:71" ht="12.75">
      <c r="A21" s="12">
        <f t="shared" si="3"/>
        <v>17</v>
      </c>
      <c r="B21" s="12" t="s">
        <v>297</v>
      </c>
      <c r="C21" s="12">
        <v>9296</v>
      </c>
      <c r="D21" s="19" t="s">
        <v>48</v>
      </c>
      <c r="E21" s="19">
        <f t="shared" si="0"/>
        <v>1</v>
      </c>
      <c r="F21" s="20" t="s">
        <v>334</v>
      </c>
      <c r="G21" s="129">
        <f t="shared" si="1"/>
        <v>25</v>
      </c>
      <c r="H21" s="129">
        <f t="shared" si="2"/>
        <v>23</v>
      </c>
      <c r="I21" s="101"/>
      <c r="J21" s="90">
        <f>+Northern!J21</f>
        <v>0</v>
      </c>
      <c r="K21" s="90">
        <f>+Northern!K21</f>
        <v>1</v>
      </c>
      <c r="L21" s="90">
        <f>+Northern!L21</f>
        <v>2</v>
      </c>
      <c r="M21" s="90">
        <f>+Northern!M21</f>
        <v>5</v>
      </c>
      <c r="N21" s="90">
        <f>+Northern!N21</f>
        <v>8</v>
      </c>
      <c r="O21" s="90">
        <f>+Northern!O21</f>
        <v>0</v>
      </c>
      <c r="P21" s="90">
        <f>+Northern!P21</f>
        <v>3</v>
      </c>
      <c r="Q21" s="90">
        <f>+Northern!Q21</f>
        <v>4</v>
      </c>
      <c r="R21" s="90">
        <f>+Northern!R21</f>
        <v>2</v>
      </c>
      <c r="S21" s="90">
        <f>+Northern!S21</f>
        <v>0</v>
      </c>
      <c r="T21" s="90">
        <f>+Northern!T21</f>
        <v>2</v>
      </c>
      <c r="U21" s="90">
        <f>+Northern!U21</f>
        <v>6</v>
      </c>
      <c r="V21" s="90">
        <f>+Northern!V21</f>
        <v>2</v>
      </c>
      <c r="W21" s="90">
        <f>+Northern!W21</f>
        <v>5</v>
      </c>
      <c r="X21" s="90">
        <f>+Northern!X21</f>
        <v>1</v>
      </c>
      <c r="Y21" s="90">
        <f>+Northern!Y21</f>
        <v>2</v>
      </c>
      <c r="Z21" s="90">
        <f>+Northern!Z21</f>
        <v>3</v>
      </c>
      <c r="AA21" s="90">
        <f>+Northern!AA21</f>
        <v>2</v>
      </c>
      <c r="AB21" s="90">
        <f>+Northern!AB21</f>
        <v>0</v>
      </c>
      <c r="AC21" s="90">
        <f>+Northern!AC21</f>
        <v>0</v>
      </c>
      <c r="AD21" s="90">
        <f>+Northern!AD21</f>
        <v>3</v>
      </c>
      <c r="AE21" s="90">
        <f>+Northern!AE21</f>
        <v>1</v>
      </c>
      <c r="AF21" s="90">
        <f>+Northern!AF21</f>
        <v>8</v>
      </c>
      <c r="AG21" s="90">
        <f>+Northern!AG21</f>
        <v>3</v>
      </c>
      <c r="AH21" s="90">
        <f>+Northern!AH21</f>
        <v>21</v>
      </c>
      <c r="AI21" s="90">
        <f>+Northern!AI21</f>
        <v>0</v>
      </c>
      <c r="AJ21" s="90">
        <f>+Northern!AJ21</f>
        <v>0</v>
      </c>
      <c r="AK21" s="90">
        <f>+Northern!AK21</f>
        <v>0</v>
      </c>
      <c r="AL21" s="90">
        <f>+Northern!AL21</f>
        <v>0</v>
      </c>
      <c r="AM21" s="90">
        <f>+Northern!AM21</f>
        <v>0</v>
      </c>
      <c r="AN21" s="90">
        <f>+Northern!AN21</f>
        <v>0</v>
      </c>
      <c r="AO21" s="90">
        <f>+Northern!AO21</f>
        <v>0</v>
      </c>
      <c r="AP21" s="90">
        <f>+Northern!AP21</f>
        <v>0</v>
      </c>
      <c r="AQ21" s="90">
        <f>+Northern!AQ21</f>
        <v>0</v>
      </c>
      <c r="AR21" s="90">
        <f>+Northern!AR21</f>
        <v>1</v>
      </c>
      <c r="AS21" s="90">
        <f>+Northern!AS21</f>
        <v>40</v>
      </c>
      <c r="AT21" s="90">
        <f>+Northern!AT21</f>
        <v>0</v>
      </c>
      <c r="AU21" s="90">
        <f>+Northern!AU21</f>
        <v>0</v>
      </c>
      <c r="AV21" s="90">
        <f>+Northern!AV21</f>
        <v>0</v>
      </c>
      <c r="AW21" s="90">
        <f>+Northern!AW21</f>
        <v>0</v>
      </c>
      <c r="AX21" s="90">
        <f>+Northern!AX21</f>
        <v>0</v>
      </c>
      <c r="AY21" s="90">
        <f>+Northern!AY21</f>
        <v>0</v>
      </c>
      <c r="AZ21" s="90">
        <f>+Northern!AZ21</f>
        <v>0</v>
      </c>
      <c r="BA21" s="90">
        <f>+Northern!BA21</f>
        <v>0</v>
      </c>
      <c r="BB21" s="90">
        <f>+Northern!BB21</f>
        <v>0</v>
      </c>
      <c r="BC21" s="90">
        <f>+Northern!BC21</f>
        <v>0</v>
      </c>
      <c r="BD21" s="90">
        <f>+Northern!BD21</f>
        <v>0</v>
      </c>
      <c r="BE21" s="90">
        <f>+Northern!BE21</f>
        <v>0</v>
      </c>
      <c r="BF21" s="90">
        <f>+Northern!BF21</f>
        <v>0</v>
      </c>
      <c r="BG21" s="90">
        <f>+Northern!BG21</f>
        <v>0</v>
      </c>
      <c r="BH21" s="90">
        <f>+Northern!BH21</f>
        <v>0</v>
      </c>
      <c r="BI21" s="90">
        <f>+Northern!BI21</f>
        <v>0</v>
      </c>
      <c r="BJ21" s="90">
        <f>+Northern!BJ21</f>
        <v>0</v>
      </c>
      <c r="BK21" s="90">
        <f>+Northern!BK21</f>
        <v>0</v>
      </c>
      <c r="BL21" s="90">
        <f>+Northern!BL21</f>
        <v>0</v>
      </c>
      <c r="BM21" s="90">
        <f>+Northern!BM21</f>
        <v>0</v>
      </c>
      <c r="BN21" s="90">
        <f>+Northern!BN21</f>
        <v>0</v>
      </c>
      <c r="BO21" s="90">
        <f>+Northern!BO21</f>
        <v>0</v>
      </c>
      <c r="BP21" s="90">
        <f>+Northern!BP21</f>
        <v>0</v>
      </c>
      <c r="BQ21" s="90">
        <f>+Northern!BQ21</f>
        <v>0</v>
      </c>
      <c r="BR21" s="90">
        <f>+Northern!BR21</f>
        <v>0</v>
      </c>
      <c r="BS21" s="90">
        <f>+Northern!BS21</f>
        <v>0</v>
      </c>
    </row>
    <row r="22" spans="1:87" ht="12.75">
      <c r="A22" s="12">
        <f t="shared" si="3"/>
        <v>18</v>
      </c>
      <c r="B22" s="12" t="s">
        <v>297</v>
      </c>
      <c r="C22" s="12">
        <v>9280</v>
      </c>
      <c r="D22" s="19" t="s">
        <v>18</v>
      </c>
      <c r="E22" s="19">
        <f t="shared" si="0"/>
        <v>1</v>
      </c>
      <c r="F22" s="20" t="s">
        <v>334</v>
      </c>
      <c r="G22" s="129">
        <f t="shared" si="1"/>
        <v>85</v>
      </c>
      <c r="H22" s="129">
        <f t="shared" si="2"/>
        <v>69</v>
      </c>
      <c r="I22" s="99"/>
      <c r="J22" s="90">
        <f>+Northern!J22</f>
        <v>0</v>
      </c>
      <c r="K22" s="90">
        <f>+Northern!K22</f>
        <v>3</v>
      </c>
      <c r="L22" s="90">
        <f>+Northern!L22</f>
        <v>3</v>
      </c>
      <c r="M22" s="90">
        <f>+Northern!M22</f>
        <v>15</v>
      </c>
      <c r="N22" s="90">
        <f>+Northern!N22</f>
        <v>27</v>
      </c>
      <c r="O22" s="90">
        <f>+Northern!O22</f>
        <v>3</v>
      </c>
      <c r="P22" s="90">
        <f>+Northern!P22</f>
        <v>5</v>
      </c>
      <c r="Q22" s="90">
        <f>+Northern!Q22</f>
        <v>11</v>
      </c>
      <c r="R22" s="90">
        <f>+Northern!R22</f>
        <v>18</v>
      </c>
      <c r="S22" s="90">
        <f>+Northern!S22</f>
        <v>0</v>
      </c>
      <c r="T22" s="90">
        <f>+Northern!T22</f>
        <v>7</v>
      </c>
      <c r="U22" s="90">
        <f>+Northern!U22</f>
        <v>11</v>
      </c>
      <c r="V22" s="90">
        <f>+Northern!V22</f>
        <v>10</v>
      </c>
      <c r="W22" s="90">
        <f>+Northern!W22</f>
        <v>12</v>
      </c>
      <c r="X22" s="90">
        <f>+Northern!X22</f>
        <v>6</v>
      </c>
      <c r="Y22" s="90">
        <f>+Northern!Y22</f>
        <v>6</v>
      </c>
      <c r="Z22" s="90">
        <f>+Northern!Z22</f>
        <v>11</v>
      </c>
      <c r="AA22" s="90">
        <f>+Northern!AA22</f>
        <v>6</v>
      </c>
      <c r="AB22" s="90">
        <f>+Northern!AB22</f>
        <v>6</v>
      </c>
      <c r="AC22" s="90">
        <f>+Northern!AC22</f>
        <v>3</v>
      </c>
      <c r="AD22" s="90">
        <f>+Northern!AD22</f>
        <v>4</v>
      </c>
      <c r="AE22" s="90">
        <f>+Northern!AE22</f>
        <v>0</v>
      </c>
      <c r="AF22" s="90">
        <f>+Northern!AF22</f>
        <v>7</v>
      </c>
      <c r="AG22" s="90">
        <f>+Northern!AG22</f>
        <v>5</v>
      </c>
      <c r="AH22" s="90">
        <f>+Northern!AH22</f>
        <v>147</v>
      </c>
      <c r="AI22" s="90">
        <f>+Northern!AI22</f>
        <v>1</v>
      </c>
      <c r="AJ22" s="90">
        <f>+Northern!AJ22</f>
        <v>0</v>
      </c>
      <c r="AK22" s="90">
        <f>+Northern!AK22</f>
        <v>0</v>
      </c>
      <c r="AL22" s="90">
        <f>+Northern!AL22</f>
        <v>0</v>
      </c>
      <c r="AM22" s="90">
        <f>+Northern!AM22</f>
        <v>0</v>
      </c>
      <c r="AN22" s="90">
        <f>+Northern!AN22</f>
        <v>0</v>
      </c>
      <c r="AO22" s="90">
        <f>+Northern!AO22</f>
        <v>7</v>
      </c>
      <c r="AP22" s="90">
        <f>+Northern!AP22</f>
        <v>5</v>
      </c>
      <c r="AQ22" s="90">
        <f>+Northern!AQ22</f>
        <v>70</v>
      </c>
      <c r="AR22" s="90">
        <f>+Northern!AR22</f>
        <v>1</v>
      </c>
      <c r="AS22" s="90">
        <f>+Northern!AS22</f>
        <v>40</v>
      </c>
      <c r="AT22" s="90">
        <f>+Northern!AT22</f>
        <v>0</v>
      </c>
      <c r="AU22" s="90">
        <f>+Northern!AU22</f>
        <v>0</v>
      </c>
      <c r="AV22" s="90">
        <f>+Northern!AV22</f>
        <v>0</v>
      </c>
      <c r="AW22" s="90">
        <f>+Northern!AW22</f>
        <v>0</v>
      </c>
      <c r="AX22" s="90">
        <f>+Northern!AX22</f>
        <v>0</v>
      </c>
      <c r="AY22" s="90">
        <f>+Northern!AY22</f>
        <v>0</v>
      </c>
      <c r="AZ22" s="90">
        <f>+Northern!AZ22</f>
        <v>0</v>
      </c>
      <c r="BA22" s="90">
        <f>+Northern!BA22</f>
        <v>0</v>
      </c>
      <c r="BB22" s="90">
        <f>+Northern!BB22</f>
        <v>41</v>
      </c>
      <c r="BC22" s="90">
        <f>+Northern!BC22</f>
        <v>39</v>
      </c>
      <c r="BD22" s="90">
        <f>+Northern!BD22</f>
        <v>0</v>
      </c>
      <c r="BE22" s="90">
        <f>+Northern!BE22</f>
        <v>0</v>
      </c>
      <c r="BF22" s="90">
        <f>+Northern!BF22</f>
        <v>8</v>
      </c>
      <c r="BG22" s="90">
        <f>+Northern!BG22</f>
        <v>15</v>
      </c>
      <c r="BH22" s="90">
        <f>+Northern!BH22</f>
        <v>0</v>
      </c>
      <c r="BI22" s="90">
        <f>+Northern!BI22</f>
        <v>0</v>
      </c>
      <c r="BJ22" s="90">
        <f>+Northern!BJ22</f>
        <v>12</v>
      </c>
      <c r="BK22" s="90">
        <f>+Northern!BK22</f>
        <v>30</v>
      </c>
      <c r="BL22" s="90">
        <f>+Northern!BL22</f>
        <v>1</v>
      </c>
      <c r="BM22" s="90">
        <f>+Northern!BM22</f>
        <v>16</v>
      </c>
      <c r="BN22" s="90">
        <f>+Northern!BN22</f>
        <v>10</v>
      </c>
      <c r="BO22" s="90">
        <f>+Northern!BO22</f>
        <v>24</v>
      </c>
      <c r="BP22" s="90">
        <f>+Northern!BP22</f>
        <v>1</v>
      </c>
      <c r="BQ22" s="90">
        <f>+Northern!BQ22</f>
        <v>2</v>
      </c>
      <c r="BR22" s="90">
        <f>+Northern!BR22</f>
        <v>29</v>
      </c>
      <c r="BS22" s="90">
        <f>+Northern!BS22</f>
        <v>48</v>
      </c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</row>
    <row r="23" spans="1:87" ht="12.75">
      <c r="A23" s="12">
        <f t="shared" si="3"/>
        <v>19</v>
      </c>
      <c r="B23" s="12" t="s">
        <v>297</v>
      </c>
      <c r="C23" s="12">
        <v>9299</v>
      </c>
      <c r="D23" s="19" t="s">
        <v>30</v>
      </c>
      <c r="E23" s="19">
        <f t="shared" si="0"/>
        <v>1</v>
      </c>
      <c r="F23" s="20" t="s">
        <v>334</v>
      </c>
      <c r="G23" s="129">
        <f t="shared" si="1"/>
        <v>66</v>
      </c>
      <c r="H23" s="129">
        <f t="shared" si="2"/>
        <v>64</v>
      </c>
      <c r="I23" s="99"/>
      <c r="J23" s="90">
        <f>+Northern!J23</f>
        <v>0</v>
      </c>
      <c r="K23" s="90">
        <f>+Northern!K23</f>
        <v>4</v>
      </c>
      <c r="L23" s="90">
        <f>+Northern!L23</f>
        <v>9</v>
      </c>
      <c r="M23" s="90">
        <f>+Northern!M23</f>
        <v>10</v>
      </c>
      <c r="N23" s="90">
        <f>+Northern!N23</f>
        <v>17</v>
      </c>
      <c r="O23" s="90">
        <f>+Northern!O23</f>
        <v>4</v>
      </c>
      <c r="P23" s="90">
        <f>+Northern!P23</f>
        <v>5</v>
      </c>
      <c r="Q23" s="90">
        <f>+Northern!Q23</f>
        <v>9</v>
      </c>
      <c r="R23" s="90">
        <f>+Northern!R23</f>
        <v>8</v>
      </c>
      <c r="S23" s="90">
        <f>+Northern!S23</f>
        <v>0</v>
      </c>
      <c r="T23" s="90">
        <f>+Northern!T23</f>
        <v>2</v>
      </c>
      <c r="U23" s="90">
        <f>+Northern!U23</f>
        <v>18</v>
      </c>
      <c r="V23" s="90">
        <f>+Northern!V23</f>
        <v>14</v>
      </c>
      <c r="W23" s="90">
        <f>+Northern!W23</f>
        <v>6</v>
      </c>
      <c r="X23" s="90">
        <f>+Northern!X23</f>
        <v>1</v>
      </c>
      <c r="Y23" s="90">
        <f>+Northern!Y23</f>
        <v>11</v>
      </c>
      <c r="Z23" s="90">
        <f>+Northern!Z23</f>
        <v>6</v>
      </c>
      <c r="AA23" s="90">
        <f>+Northern!AA23</f>
        <v>6</v>
      </c>
      <c r="AB23" s="90">
        <f>+Northern!AB23</f>
        <v>0</v>
      </c>
      <c r="AC23" s="90">
        <f>+Northern!AC23</f>
        <v>0</v>
      </c>
      <c r="AD23" s="90">
        <f>+Northern!AD23</f>
        <v>0</v>
      </c>
      <c r="AE23" s="90">
        <f>+Northern!AE23</f>
        <v>0</v>
      </c>
      <c r="AF23" s="90">
        <f>+Northern!AF23</f>
        <v>29</v>
      </c>
      <c r="AG23" s="90">
        <f>+Northern!AG23</f>
        <v>23</v>
      </c>
      <c r="AH23" s="90">
        <f>+Northern!AH23</f>
        <v>80</v>
      </c>
      <c r="AI23" s="90">
        <f>+Northern!AI23</f>
        <v>0</v>
      </c>
      <c r="AJ23" s="90">
        <f>+Northern!AJ23</f>
        <v>0</v>
      </c>
      <c r="AK23" s="90">
        <f>+Northern!AK23</f>
        <v>0</v>
      </c>
      <c r="AL23" s="90">
        <f>+Northern!AL23</f>
        <v>0</v>
      </c>
      <c r="AM23" s="90">
        <f>+Northern!AM23</f>
        <v>0</v>
      </c>
      <c r="AN23" s="90">
        <f>+Northern!AN23</f>
        <v>0</v>
      </c>
      <c r="AO23" s="90">
        <f>+Northern!AO23</f>
        <v>29</v>
      </c>
      <c r="AP23" s="90">
        <f>+Northern!AP23</f>
        <v>23</v>
      </c>
      <c r="AQ23" s="90">
        <f>+Northern!AQ23</f>
        <v>27</v>
      </c>
      <c r="AR23" s="90">
        <f>+Northern!AR23</f>
        <v>1</v>
      </c>
      <c r="AS23" s="90">
        <f>+Northern!AS23</f>
        <v>50</v>
      </c>
      <c r="AT23" s="90">
        <f>+Northern!AT23</f>
        <v>0</v>
      </c>
      <c r="AU23" s="90">
        <f>+Northern!AU23</f>
        <v>0</v>
      </c>
      <c r="AV23" s="90">
        <f>+Northern!AV23</f>
        <v>0</v>
      </c>
      <c r="AW23" s="90">
        <f>+Northern!AW23</f>
        <v>0</v>
      </c>
      <c r="AX23" s="90">
        <f>+Northern!AX23</f>
        <v>0</v>
      </c>
      <c r="AY23" s="90">
        <f>+Northern!AY23</f>
        <v>0</v>
      </c>
      <c r="AZ23" s="90">
        <f>+Northern!AZ23</f>
        <v>0</v>
      </c>
      <c r="BA23" s="90">
        <f>+Northern!BA23</f>
        <v>0</v>
      </c>
      <c r="BB23" s="90">
        <f>+Northern!BB23</f>
        <v>1</v>
      </c>
      <c r="BC23" s="90">
        <f>+Northern!BC23</f>
        <v>3</v>
      </c>
      <c r="BD23" s="90">
        <f>+Northern!BD23</f>
        <v>0</v>
      </c>
      <c r="BE23" s="90">
        <f>+Northern!BE23</f>
        <v>0</v>
      </c>
      <c r="BF23" s="90">
        <f>+Northern!BF23</f>
        <v>1</v>
      </c>
      <c r="BG23" s="90">
        <f>+Northern!BG23</f>
        <v>10</v>
      </c>
      <c r="BH23" s="90">
        <f>+Northern!BH23</f>
        <v>0</v>
      </c>
      <c r="BI23" s="90">
        <f>+Northern!BI23</f>
        <v>0</v>
      </c>
      <c r="BJ23" s="90">
        <f>+Northern!BJ23</f>
        <v>10</v>
      </c>
      <c r="BK23" s="90">
        <f>+Northern!BK23</f>
        <v>22</v>
      </c>
      <c r="BL23" s="90">
        <f>+Northern!BL23</f>
        <v>1</v>
      </c>
      <c r="BM23" s="90">
        <f>+Northern!BM23</f>
        <v>9</v>
      </c>
      <c r="BN23" s="90">
        <f>+Northern!BN23</f>
        <v>0</v>
      </c>
      <c r="BO23" s="90">
        <f>+Northern!BO23</f>
        <v>0</v>
      </c>
      <c r="BP23" s="90">
        <f>+Northern!BP23</f>
        <v>1</v>
      </c>
      <c r="BQ23" s="90">
        <f>+Northern!BQ23</f>
        <v>32</v>
      </c>
      <c r="BR23" s="90">
        <f>+Northern!BR23</f>
        <v>0</v>
      </c>
      <c r="BS23" s="90">
        <f>+Northern!BS23</f>
        <v>0</v>
      </c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</row>
    <row r="24" spans="1:87" ht="12.75">
      <c r="A24" s="12">
        <f t="shared" si="3"/>
        <v>20</v>
      </c>
      <c r="B24" s="12" t="s">
        <v>297</v>
      </c>
      <c r="C24" s="12">
        <v>9281</v>
      </c>
      <c r="D24" s="19" t="s">
        <v>19</v>
      </c>
      <c r="E24" s="19">
        <f t="shared" si="0"/>
        <v>1</v>
      </c>
      <c r="F24" s="20" t="s">
        <v>334</v>
      </c>
      <c r="G24" s="129">
        <f t="shared" si="1"/>
        <v>71</v>
      </c>
      <c r="H24" s="129">
        <f t="shared" si="2"/>
        <v>66</v>
      </c>
      <c r="I24" s="99"/>
      <c r="J24" s="90">
        <f>+Northern!J24</f>
        <v>0</v>
      </c>
      <c r="K24" s="90">
        <f>+Northern!K24</f>
        <v>5</v>
      </c>
      <c r="L24" s="90">
        <f>+Northern!L24</f>
        <v>7</v>
      </c>
      <c r="M24" s="90">
        <f>+Northern!M24</f>
        <v>7</v>
      </c>
      <c r="N24" s="90">
        <f>+Northern!N24</f>
        <v>14</v>
      </c>
      <c r="O24" s="90">
        <f>+Northern!O24</f>
        <v>15</v>
      </c>
      <c r="P24" s="90">
        <f>+Northern!P24</f>
        <v>8</v>
      </c>
      <c r="Q24" s="90">
        <f>+Northern!Q24</f>
        <v>7</v>
      </c>
      <c r="R24" s="90">
        <f>+Northern!R24</f>
        <v>8</v>
      </c>
      <c r="S24" s="90">
        <f>+Northern!S24</f>
        <v>0</v>
      </c>
      <c r="T24" s="90">
        <f>+Northern!T24</f>
        <v>13</v>
      </c>
      <c r="U24" s="90">
        <f>+Northern!U24</f>
        <v>16</v>
      </c>
      <c r="V24" s="90">
        <f>+Northern!V24</f>
        <v>10</v>
      </c>
      <c r="W24" s="90">
        <f>+Northern!W24</f>
        <v>0</v>
      </c>
      <c r="X24" s="90">
        <f>+Northern!X24</f>
        <v>8</v>
      </c>
      <c r="Y24" s="90">
        <f>+Northern!Y24</f>
        <v>12</v>
      </c>
      <c r="Z24" s="90">
        <f>+Northern!Z24</f>
        <v>6</v>
      </c>
      <c r="AA24" s="90">
        <f>+Northern!AA24</f>
        <v>1</v>
      </c>
      <c r="AB24" s="90">
        <f>+Northern!AB24</f>
        <v>0</v>
      </c>
      <c r="AC24" s="90">
        <f>+Northern!AC24</f>
        <v>0</v>
      </c>
      <c r="AD24" s="90">
        <f>+Northern!AD24</f>
        <v>9</v>
      </c>
      <c r="AE24" s="90">
        <f>+Northern!AE24</f>
        <v>0</v>
      </c>
      <c r="AF24" s="90">
        <f>+Northern!AF24</f>
        <v>20</v>
      </c>
      <c r="AG24" s="90">
        <f>+Northern!AG24</f>
        <v>3</v>
      </c>
      <c r="AH24" s="90">
        <f>+Northern!AH24</f>
        <v>96</v>
      </c>
      <c r="AI24" s="90">
        <f>+Northern!AI24</f>
        <v>0</v>
      </c>
      <c r="AJ24" s="90">
        <f>+Northern!AJ24</f>
        <v>2</v>
      </c>
      <c r="AK24" s="90">
        <f>+Northern!AK24</f>
        <v>0</v>
      </c>
      <c r="AL24" s="90">
        <f>+Northern!AL24</f>
        <v>0</v>
      </c>
      <c r="AM24" s="90">
        <f>+Northern!AM24</f>
        <v>0</v>
      </c>
      <c r="AN24" s="90">
        <f>+Northern!AN24</f>
        <v>1</v>
      </c>
      <c r="AO24" s="90">
        <f>+Northern!AO24</f>
        <v>1</v>
      </c>
      <c r="AP24" s="90">
        <f>+Northern!AP24</f>
        <v>0</v>
      </c>
      <c r="AQ24" s="90">
        <f>+Northern!AQ24</f>
        <v>80</v>
      </c>
      <c r="AR24" s="90">
        <f>+Northern!AR24</f>
        <v>1</v>
      </c>
      <c r="AS24" s="90">
        <f>+Northern!AS24</f>
        <v>45</v>
      </c>
      <c r="AT24" s="90">
        <f>+Northern!AT24</f>
        <v>1</v>
      </c>
      <c r="AU24" s="90" t="str">
        <f>+Northern!AU24</f>
        <v>15-20</v>
      </c>
      <c r="AV24" s="90">
        <f>+Northern!AV24</f>
        <v>0</v>
      </c>
      <c r="AW24" s="90">
        <f>+Northern!AW24</f>
        <v>0</v>
      </c>
      <c r="AX24" s="90">
        <f>+Northern!AX24</f>
        <v>0</v>
      </c>
      <c r="AY24" s="90">
        <f>+Northern!AY24</f>
        <v>0</v>
      </c>
      <c r="AZ24" s="90">
        <f>+Northern!AZ24</f>
        <v>0</v>
      </c>
      <c r="BA24" s="90">
        <f>+Northern!BA24</f>
        <v>0</v>
      </c>
      <c r="BB24" s="90">
        <f>+Northern!BB24</f>
        <v>5</v>
      </c>
      <c r="BC24" s="90">
        <f>+Northern!BC24</f>
        <v>5</v>
      </c>
      <c r="BD24" s="90">
        <f>+Northern!BD24</f>
        <v>0</v>
      </c>
      <c r="BE24" s="90">
        <f>+Northern!BE24</f>
        <v>0</v>
      </c>
      <c r="BF24" s="90">
        <f>+Northern!BF24</f>
        <v>0</v>
      </c>
      <c r="BG24" s="90">
        <f>+Northern!BG24</f>
        <v>0</v>
      </c>
      <c r="BH24" s="90">
        <f>+Northern!BH24</f>
        <v>0</v>
      </c>
      <c r="BI24" s="90">
        <f>+Northern!BI24</f>
        <v>0</v>
      </c>
      <c r="BJ24" s="90">
        <f>+Northern!BJ24</f>
        <v>6</v>
      </c>
      <c r="BK24" s="90">
        <f>+Northern!BK24</f>
        <v>24</v>
      </c>
      <c r="BL24" s="90">
        <f>+Northern!BL24</f>
        <v>1</v>
      </c>
      <c r="BM24" s="90">
        <f>+Northern!BM24</f>
        <v>6</v>
      </c>
      <c r="BN24" s="90">
        <f>+Northern!BN24</f>
        <v>0</v>
      </c>
      <c r="BO24" s="90">
        <f>+Northern!BO24</f>
        <v>0</v>
      </c>
      <c r="BP24" s="90">
        <f>+Northern!BP24</f>
        <v>3</v>
      </c>
      <c r="BQ24" s="90">
        <f>+Northern!BQ24</f>
        <v>11</v>
      </c>
      <c r="BR24" s="90">
        <f>+Northern!BR24</f>
        <v>0</v>
      </c>
      <c r="BS24" s="90">
        <f>+Northern!BS24</f>
        <v>0</v>
      </c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</row>
    <row r="25" spans="1:71" ht="12.75">
      <c r="A25" s="12">
        <f t="shared" si="3"/>
        <v>21</v>
      </c>
      <c r="B25" s="12" t="s">
        <v>297</v>
      </c>
      <c r="C25" s="12">
        <v>18299</v>
      </c>
      <c r="D25" s="19" t="s">
        <v>274</v>
      </c>
      <c r="E25" s="19">
        <f t="shared" si="0"/>
      </c>
      <c r="F25" s="20" t="s">
        <v>331</v>
      </c>
      <c r="G25" s="129">
        <f t="shared" si="1"/>
        <v>11</v>
      </c>
      <c r="H25" s="129">
        <f t="shared" si="2"/>
        <v>71</v>
      </c>
      <c r="I25" s="101"/>
      <c r="J25" s="90">
        <f>+Northern!J25</f>
        <v>0</v>
      </c>
      <c r="K25" s="90">
        <f>+Northern!K25</f>
        <v>0</v>
      </c>
      <c r="L25" s="90">
        <f>+Northern!L25</f>
        <v>0</v>
      </c>
      <c r="M25" s="90">
        <f>+Northern!M25</f>
        <v>5</v>
      </c>
      <c r="N25" s="90">
        <f>+Northern!N25</f>
        <v>0</v>
      </c>
      <c r="O25" s="90">
        <f>+Northern!O25</f>
        <v>0</v>
      </c>
      <c r="P25" s="90">
        <f>+Northern!P25</f>
        <v>1</v>
      </c>
      <c r="Q25" s="90">
        <f>+Northern!Q25</f>
        <v>4</v>
      </c>
      <c r="R25" s="90">
        <f>+Northern!R25</f>
        <v>1</v>
      </c>
      <c r="S25" s="90">
        <f>+Northern!S25</f>
        <v>0</v>
      </c>
      <c r="T25" s="90">
        <f>+Northern!T25</f>
        <v>14</v>
      </c>
      <c r="U25" s="90">
        <f>+Northern!U25</f>
        <v>5</v>
      </c>
      <c r="V25" s="90">
        <f>+Northern!V25</f>
        <v>14</v>
      </c>
      <c r="W25" s="90">
        <f>+Northern!W25</f>
        <v>5</v>
      </c>
      <c r="X25" s="90">
        <f>+Northern!X25</f>
        <v>13</v>
      </c>
      <c r="Y25" s="90">
        <f>+Northern!Y25</f>
        <v>3</v>
      </c>
      <c r="Z25" s="90">
        <f>+Northern!Z25</f>
        <v>15</v>
      </c>
      <c r="AA25" s="90">
        <f>+Northern!AA25</f>
        <v>2</v>
      </c>
      <c r="AB25" s="90">
        <f>+Northern!AB25</f>
        <v>8</v>
      </c>
      <c r="AC25" s="90">
        <f>+Northern!AC25</f>
        <v>0</v>
      </c>
      <c r="AD25" s="90">
        <f>+Northern!AD25</f>
        <v>8</v>
      </c>
      <c r="AE25" s="90">
        <f>+Northern!AE25</f>
        <v>17</v>
      </c>
      <c r="AF25" s="90">
        <f>+Northern!AF25</f>
        <v>4</v>
      </c>
      <c r="AG25" s="90">
        <f>+Northern!AG25</f>
        <v>10</v>
      </c>
      <c r="AH25" s="90">
        <f>+Northern!AH25</f>
        <v>49</v>
      </c>
      <c r="AI25" s="90">
        <f>+Northern!AI25</f>
        <v>1</v>
      </c>
      <c r="AJ25" s="90">
        <f>+Northern!AJ25</f>
        <v>59</v>
      </c>
      <c r="AK25" s="90">
        <f>+Northern!AK25</f>
        <v>4</v>
      </c>
      <c r="AL25" s="90">
        <f>+Northern!AL25</f>
        <v>0</v>
      </c>
      <c r="AM25" s="90">
        <f>+Northern!AM25</f>
        <v>1</v>
      </c>
      <c r="AN25" s="90">
        <f>+Northern!AN25</f>
        <v>4</v>
      </c>
      <c r="AO25" s="90">
        <f>+Northern!AO25</f>
        <v>4</v>
      </c>
      <c r="AP25" s="90">
        <f>+Northern!AP25</f>
        <v>10</v>
      </c>
      <c r="AQ25" s="90">
        <f>+Northern!AQ25</f>
        <v>12</v>
      </c>
      <c r="AR25" s="90">
        <f>+Northern!AR25</f>
        <v>0</v>
      </c>
      <c r="AS25" s="90">
        <f>+Northern!AS25</f>
        <v>0</v>
      </c>
      <c r="AT25" s="90">
        <f>+Northern!AT25</f>
        <v>0</v>
      </c>
      <c r="AU25" s="90">
        <f>+Northern!AU25</f>
        <v>0</v>
      </c>
      <c r="AV25" s="90">
        <f>+Northern!AV25</f>
        <v>0</v>
      </c>
      <c r="AW25" s="90">
        <f>+Northern!AW25</f>
        <v>0</v>
      </c>
      <c r="AX25" s="90">
        <f>+Northern!AX25</f>
        <v>0</v>
      </c>
      <c r="AY25" s="90">
        <f>+Northern!AY25</f>
        <v>0</v>
      </c>
      <c r="AZ25" s="90">
        <f>+Northern!AZ25</f>
        <v>2</v>
      </c>
      <c r="BA25" s="90">
        <f>+Northern!BA25</f>
        <v>30</v>
      </c>
      <c r="BB25" s="90">
        <f>+Northern!BB25</f>
        <v>0</v>
      </c>
      <c r="BC25" s="90">
        <f>+Northern!BC25</f>
        <v>0</v>
      </c>
      <c r="BD25" s="90">
        <f>+Northern!BD25</f>
        <v>0</v>
      </c>
      <c r="BE25" s="90">
        <f>+Northern!BE25</f>
        <v>0</v>
      </c>
      <c r="BF25" s="90">
        <f>+Northern!BF25</f>
        <v>1</v>
      </c>
      <c r="BG25" s="90">
        <f>+Northern!BG25</f>
        <v>3</v>
      </c>
      <c r="BH25" s="90">
        <f>+Northern!BH25</f>
        <v>0</v>
      </c>
      <c r="BI25" s="90">
        <f>+Northern!BI25</f>
        <v>0</v>
      </c>
      <c r="BJ25" s="90">
        <f>+Northern!BJ25</f>
        <v>1</v>
      </c>
      <c r="BK25" s="90">
        <f>+Northern!BK25</f>
        <v>3</v>
      </c>
      <c r="BL25" s="90">
        <f>+Northern!BL25</f>
        <v>0</v>
      </c>
      <c r="BM25" s="90">
        <f>+Northern!BM25</f>
        <v>0</v>
      </c>
      <c r="BN25" s="90">
        <f>+Northern!BN25</f>
        <v>0</v>
      </c>
      <c r="BO25" s="90">
        <f>+Northern!BO25</f>
        <v>0</v>
      </c>
      <c r="BP25" s="90">
        <f>+Northern!BP25</f>
        <v>0</v>
      </c>
      <c r="BQ25" s="90">
        <f>+Northern!BQ25</f>
        <v>0</v>
      </c>
      <c r="BR25" s="90">
        <f>+Northern!BR25</f>
        <v>0</v>
      </c>
      <c r="BS25" s="90">
        <f>+Northern!BS25</f>
        <v>0</v>
      </c>
    </row>
    <row r="26" spans="1:71" ht="12.75">
      <c r="A26" s="12">
        <f t="shared" si="3"/>
        <v>22</v>
      </c>
      <c r="B26" s="12" t="s">
        <v>297</v>
      </c>
      <c r="C26" s="12">
        <v>18304</v>
      </c>
      <c r="D26" s="19" t="s">
        <v>273</v>
      </c>
      <c r="E26" s="19">
        <f t="shared" si="0"/>
      </c>
      <c r="F26" s="20" t="s">
        <v>331</v>
      </c>
      <c r="G26" s="129">
        <f t="shared" si="1"/>
        <v>22</v>
      </c>
      <c r="H26" s="129">
        <f t="shared" si="2"/>
        <v>1</v>
      </c>
      <c r="I26" s="101"/>
      <c r="J26" s="90">
        <f>+Northern!J26</f>
        <v>0</v>
      </c>
      <c r="K26" s="90">
        <f>+Northern!K26</f>
        <v>2</v>
      </c>
      <c r="L26" s="90">
        <f>+Northern!L26</f>
        <v>4</v>
      </c>
      <c r="M26" s="90">
        <f>+Northern!M26</f>
        <v>2</v>
      </c>
      <c r="N26" s="90">
        <f>+Northern!N26</f>
        <v>0</v>
      </c>
      <c r="O26" s="90">
        <f>+Northern!O26</f>
        <v>6</v>
      </c>
      <c r="P26" s="90">
        <f>+Northern!P26</f>
        <v>6</v>
      </c>
      <c r="Q26" s="90">
        <f>+Northern!Q26</f>
        <v>2</v>
      </c>
      <c r="R26" s="90">
        <f>+Northern!R26</f>
        <v>0</v>
      </c>
      <c r="S26" s="90">
        <f>+Northern!S26</f>
        <v>0</v>
      </c>
      <c r="T26" s="90">
        <f>+Northern!T26</f>
        <v>1</v>
      </c>
      <c r="U26" s="90">
        <f>+Northern!U26</f>
        <v>0</v>
      </c>
      <c r="V26" s="90">
        <f>+Northern!V26</f>
        <v>0</v>
      </c>
      <c r="W26" s="90">
        <f>+Northern!W26</f>
        <v>0</v>
      </c>
      <c r="X26" s="90">
        <f>+Northern!X26</f>
        <v>0</v>
      </c>
      <c r="Y26" s="90">
        <f>+Northern!Y26</f>
        <v>0</v>
      </c>
      <c r="Z26" s="90">
        <f>+Northern!Z26</f>
        <v>0</v>
      </c>
      <c r="AA26" s="90">
        <f>+Northern!AA26</f>
        <v>0</v>
      </c>
      <c r="AB26" s="90">
        <f>+Northern!AB26</f>
        <v>0</v>
      </c>
      <c r="AC26" s="90">
        <f>+Northern!AC26</f>
        <v>0</v>
      </c>
      <c r="AD26" s="90">
        <f>+Northern!AD26</f>
        <v>0</v>
      </c>
      <c r="AE26" s="90">
        <f>+Northern!AE26</f>
        <v>0</v>
      </c>
      <c r="AF26" s="90">
        <f>+Northern!AF26</f>
        <v>3</v>
      </c>
      <c r="AG26" s="90">
        <f>+Northern!AG26</f>
        <v>2</v>
      </c>
      <c r="AH26" s="90">
        <f>+Northern!AH26</f>
        <v>18</v>
      </c>
      <c r="AI26" s="90">
        <f>+Northern!AI26</f>
        <v>2</v>
      </c>
      <c r="AJ26" s="90">
        <f>+Northern!AJ26</f>
        <v>17</v>
      </c>
      <c r="AK26" s="90">
        <f>+Northern!AK26</f>
        <v>0</v>
      </c>
      <c r="AL26" s="90">
        <f>+Northern!AL26</f>
        <v>13</v>
      </c>
      <c r="AM26" s="90">
        <f>+Northern!AM26</f>
        <v>0</v>
      </c>
      <c r="AN26" s="90">
        <f>+Northern!AN26</f>
        <v>9</v>
      </c>
      <c r="AO26" s="90">
        <f>+Northern!AO26</f>
        <v>1</v>
      </c>
      <c r="AP26" s="90">
        <f>+Northern!AP26</f>
        <v>2</v>
      </c>
      <c r="AQ26" s="90">
        <f>+Northern!AQ26</f>
        <v>2</v>
      </c>
      <c r="AR26" s="90">
        <f>+Northern!AR26</f>
        <v>0</v>
      </c>
      <c r="AS26" s="90">
        <f>+Northern!AS26</f>
        <v>0</v>
      </c>
      <c r="AT26" s="90">
        <f>+Northern!AT26</f>
        <v>0</v>
      </c>
      <c r="AU26" s="90">
        <f>+Northern!AU26</f>
        <v>0</v>
      </c>
      <c r="AV26" s="90">
        <f>+Northern!AV26</f>
        <v>1</v>
      </c>
      <c r="AW26" s="90">
        <f>+Northern!AW26</f>
        <v>20</v>
      </c>
      <c r="AX26" s="90">
        <f>+Northern!AX26</f>
        <v>0</v>
      </c>
      <c r="AY26" s="90">
        <f>+Northern!AY26</f>
        <v>0</v>
      </c>
      <c r="AZ26" s="90">
        <f>+Northern!AZ26</f>
        <v>0</v>
      </c>
      <c r="BA26" s="90">
        <f>+Northern!BA26</f>
        <v>0</v>
      </c>
      <c r="BB26" s="90">
        <f>+Northern!BB26</f>
        <v>0</v>
      </c>
      <c r="BC26" s="90">
        <f>+Northern!BC26</f>
        <v>0</v>
      </c>
      <c r="BD26" s="90">
        <f>+Northern!BD26</f>
        <v>0</v>
      </c>
      <c r="BE26" s="90">
        <f>+Northern!BE26</f>
        <v>0</v>
      </c>
      <c r="BF26" s="90">
        <f>+Northern!BF26</f>
        <v>1</v>
      </c>
      <c r="BG26" s="90">
        <f>+Northern!BG26</f>
        <v>10</v>
      </c>
      <c r="BH26" s="90">
        <f>+Northern!BH26</f>
        <v>0</v>
      </c>
      <c r="BI26" s="90">
        <f>+Northern!BI26</f>
        <v>0</v>
      </c>
      <c r="BJ26" s="90">
        <f>+Northern!BJ26</f>
        <v>1</v>
      </c>
      <c r="BK26" s="90">
        <f>+Northern!BK26</f>
        <v>5</v>
      </c>
      <c r="BL26" s="90">
        <f>+Northern!BL26</f>
        <v>0</v>
      </c>
      <c r="BM26" s="90">
        <f>+Northern!BM26</f>
        <v>0</v>
      </c>
      <c r="BN26" s="90">
        <f>+Northern!BN26</f>
        <v>0</v>
      </c>
      <c r="BO26" s="90">
        <f>+Northern!BO26</f>
        <v>0</v>
      </c>
      <c r="BP26" s="90">
        <f>+Northern!BP26</f>
        <v>0</v>
      </c>
      <c r="BQ26" s="90">
        <f>+Northern!BQ26</f>
        <v>0</v>
      </c>
      <c r="BR26" s="90">
        <f>+Northern!BR26</f>
        <v>0</v>
      </c>
      <c r="BS26" s="90">
        <f>+Northern!BS26</f>
        <v>0</v>
      </c>
    </row>
    <row r="27" spans="1:71" ht="12.75">
      <c r="A27" s="12">
        <f t="shared" si="3"/>
        <v>23</v>
      </c>
      <c r="B27" s="12" t="s">
        <v>297</v>
      </c>
      <c r="C27" s="12">
        <v>9300</v>
      </c>
      <c r="D27" s="19" t="s">
        <v>31</v>
      </c>
      <c r="E27" s="19">
        <f t="shared" si="0"/>
        <v>1</v>
      </c>
      <c r="F27" s="20" t="s">
        <v>334</v>
      </c>
      <c r="G27" s="129">
        <f t="shared" si="1"/>
        <v>125</v>
      </c>
      <c r="H27" s="129">
        <f t="shared" si="2"/>
        <v>70</v>
      </c>
      <c r="I27" s="101"/>
      <c r="J27" s="90">
        <f>+Northern!J27</f>
        <v>0</v>
      </c>
      <c r="K27" s="90">
        <f>+Northern!K27</f>
        <v>5</v>
      </c>
      <c r="L27" s="90">
        <f>+Northern!L27</f>
        <v>27</v>
      </c>
      <c r="M27" s="90">
        <f>+Northern!M27</f>
        <v>24</v>
      </c>
      <c r="N27" s="90">
        <f>+Northern!N27</f>
        <v>15</v>
      </c>
      <c r="O27" s="90">
        <f>+Northern!O27</f>
        <v>8</v>
      </c>
      <c r="P27" s="90">
        <f>+Northern!P27</f>
        <v>20</v>
      </c>
      <c r="Q27" s="90">
        <f>+Northern!Q27</f>
        <v>19</v>
      </c>
      <c r="R27" s="90">
        <f>+Northern!R27</f>
        <v>7</v>
      </c>
      <c r="S27" s="90">
        <f>+Northern!S27</f>
        <v>0</v>
      </c>
      <c r="T27" s="90">
        <f>+Northern!T27</f>
        <v>7</v>
      </c>
      <c r="U27" s="90">
        <f>+Northern!U27</f>
        <v>24</v>
      </c>
      <c r="V27" s="90">
        <f>+Northern!V27</f>
        <v>5</v>
      </c>
      <c r="W27" s="90">
        <f>+Northern!W27</f>
        <v>7</v>
      </c>
      <c r="X27" s="90">
        <f>+Northern!X27</f>
        <v>6</v>
      </c>
      <c r="Y27" s="90">
        <f>+Northern!Y27</f>
        <v>16</v>
      </c>
      <c r="Z27" s="90">
        <f>+Northern!Z27</f>
        <v>4</v>
      </c>
      <c r="AA27" s="90">
        <f>+Northern!AA27</f>
        <v>1</v>
      </c>
      <c r="AB27" s="90">
        <f>+Northern!AB27</f>
        <v>18</v>
      </c>
      <c r="AC27" s="90">
        <f>+Northern!AC27</f>
        <v>0</v>
      </c>
      <c r="AD27" s="90">
        <f>+Northern!AD27</f>
        <v>18</v>
      </c>
      <c r="AE27" s="90">
        <f>+Northern!AE27</f>
        <v>0</v>
      </c>
      <c r="AF27" s="90">
        <f>+Northern!AF27</f>
        <v>59</v>
      </c>
      <c r="AG27" s="90">
        <f>+Northern!AG27</f>
        <v>30</v>
      </c>
      <c r="AH27" s="90">
        <f>+Northern!AH27</f>
        <v>106</v>
      </c>
      <c r="AI27" s="90">
        <f>+Northern!AI27</f>
        <v>4</v>
      </c>
      <c r="AJ27" s="90">
        <f>+Northern!AJ27</f>
        <v>3</v>
      </c>
      <c r="AK27" s="90">
        <f>+Northern!AK27</f>
        <v>0</v>
      </c>
      <c r="AL27" s="90">
        <f>+Northern!AL27</f>
        <v>0</v>
      </c>
      <c r="AM27" s="90">
        <f>+Northern!AM27</f>
        <v>0</v>
      </c>
      <c r="AN27" s="90">
        <f>+Northern!AN27</f>
        <v>7</v>
      </c>
      <c r="AO27" s="90">
        <f>+Northern!AO27</f>
        <v>65</v>
      </c>
      <c r="AP27" s="90">
        <f>+Northern!AP27</f>
        <v>83</v>
      </c>
      <c r="AQ27" s="90">
        <f>+Northern!AQ27</f>
        <v>90</v>
      </c>
      <c r="AR27" s="90">
        <f>+Northern!AR27</f>
        <v>1</v>
      </c>
      <c r="AS27" s="90">
        <f>+Northern!AS27</f>
        <v>40</v>
      </c>
      <c r="AT27" s="90">
        <f>+Northern!AT27</f>
        <v>0</v>
      </c>
      <c r="AU27" s="90">
        <f>+Northern!AU27</f>
        <v>0</v>
      </c>
      <c r="AV27" s="90">
        <f>+Northern!AV27</f>
        <v>0</v>
      </c>
      <c r="AW27" s="90">
        <f>+Northern!AW27</f>
        <v>0</v>
      </c>
      <c r="AX27" s="90">
        <f>+Northern!AX27</f>
        <v>0</v>
      </c>
      <c r="AY27" s="90">
        <f>+Northern!AY27</f>
        <v>0</v>
      </c>
      <c r="AZ27" s="90">
        <f>+Northern!AZ27</f>
        <v>0</v>
      </c>
      <c r="BA27" s="90">
        <f>+Northern!BA27</f>
        <v>0</v>
      </c>
      <c r="BB27" s="90">
        <f>+Northern!BB27</f>
        <v>12</v>
      </c>
      <c r="BC27" s="90" t="str">
        <f>+Northern!BC27</f>
        <v>2-4hrs</v>
      </c>
      <c r="BD27" s="90">
        <f>+Northern!BD27</f>
        <v>1</v>
      </c>
      <c r="BE27" s="90">
        <f>+Northern!BE27</f>
        <v>36</v>
      </c>
      <c r="BF27" s="90">
        <f>+Northern!BF27</f>
        <v>5</v>
      </c>
      <c r="BG27" s="90">
        <f>+Northern!BG27</f>
        <v>5</v>
      </c>
      <c r="BH27" s="90">
        <f>+Northern!BH27</f>
        <v>0</v>
      </c>
      <c r="BI27" s="90">
        <f>+Northern!BI27</f>
        <v>0</v>
      </c>
      <c r="BJ27" s="90">
        <f>+Northern!BJ27</f>
        <v>20</v>
      </c>
      <c r="BK27" s="90" t="str">
        <f>+Northern!BK27</f>
        <v>2-3hrs</v>
      </c>
      <c r="BL27" s="90">
        <f>+Northern!BL27</f>
        <v>1</v>
      </c>
      <c r="BM27" s="90">
        <f>+Northern!BM27</f>
        <v>12</v>
      </c>
      <c r="BN27" s="90">
        <f>+Northern!BN27</f>
        <v>0</v>
      </c>
      <c r="BO27" s="90">
        <f>+Northern!BO27</f>
        <v>0</v>
      </c>
      <c r="BP27" s="90">
        <f>+Northern!BP27</f>
        <v>2</v>
      </c>
      <c r="BQ27" s="90">
        <f>+Northern!BQ27</f>
        <v>5</v>
      </c>
      <c r="BR27" s="90">
        <f>+Northern!BR27</f>
        <v>0</v>
      </c>
      <c r="BS27" s="90">
        <f>+Northern!BS27</f>
        <v>0</v>
      </c>
    </row>
    <row r="28" spans="1:87" ht="12.75">
      <c r="A28" s="12">
        <f t="shared" si="3"/>
        <v>24</v>
      </c>
      <c r="B28" s="12" t="s">
        <v>297</v>
      </c>
      <c r="C28" s="12">
        <v>9303</v>
      </c>
      <c r="D28" s="19" t="s">
        <v>252</v>
      </c>
      <c r="E28" s="19">
        <f t="shared" si="0"/>
        <v>1</v>
      </c>
      <c r="F28" s="20" t="s">
        <v>334</v>
      </c>
      <c r="G28" s="129">
        <f t="shared" si="1"/>
        <v>57</v>
      </c>
      <c r="H28" s="129">
        <f t="shared" si="2"/>
        <v>41</v>
      </c>
      <c r="I28" s="99"/>
      <c r="J28" s="90">
        <f>+Northern!J28</f>
        <v>0</v>
      </c>
      <c r="K28" s="90">
        <f>+Northern!K28</f>
        <v>0</v>
      </c>
      <c r="L28" s="90">
        <f>+Northern!L28</f>
        <v>8</v>
      </c>
      <c r="M28" s="90">
        <f>+Northern!M28</f>
        <v>13</v>
      </c>
      <c r="N28" s="90">
        <f>+Northern!N28</f>
        <v>12</v>
      </c>
      <c r="O28" s="90">
        <f>+Northern!O28</f>
        <v>0</v>
      </c>
      <c r="P28" s="90">
        <f>+Northern!P28</f>
        <v>8</v>
      </c>
      <c r="Q28" s="90">
        <f>+Northern!Q28</f>
        <v>12</v>
      </c>
      <c r="R28" s="90">
        <f>+Northern!R28</f>
        <v>4</v>
      </c>
      <c r="S28" s="90">
        <f>+Northern!S28</f>
        <v>0</v>
      </c>
      <c r="T28" s="90">
        <f>+Northern!T28</f>
        <v>19</v>
      </c>
      <c r="U28" s="90">
        <f>+Northern!U28</f>
        <v>0</v>
      </c>
      <c r="V28" s="90">
        <f>+Northern!V28</f>
        <v>0</v>
      </c>
      <c r="W28" s="90">
        <f>+Northern!W28</f>
        <v>0</v>
      </c>
      <c r="X28" s="90">
        <f>+Northern!X28</f>
        <v>22</v>
      </c>
      <c r="Y28" s="90">
        <f>+Northern!Y28</f>
        <v>0</v>
      </c>
      <c r="Z28" s="90">
        <f>+Northern!Z28</f>
        <v>0</v>
      </c>
      <c r="AA28" s="90">
        <f>+Northern!AA28</f>
        <v>0</v>
      </c>
      <c r="AB28" s="90">
        <f>+Northern!AB28</f>
        <v>0</v>
      </c>
      <c r="AC28" s="90">
        <f>+Northern!AC28</f>
        <v>0</v>
      </c>
      <c r="AD28" s="90">
        <f>+Northern!AD28</f>
        <v>0</v>
      </c>
      <c r="AE28" s="90">
        <f>+Northern!AE28</f>
        <v>0</v>
      </c>
      <c r="AF28" s="90">
        <f>+Northern!AF28</f>
        <v>22</v>
      </c>
      <c r="AG28" s="90">
        <f>+Northern!AG28</f>
        <v>10</v>
      </c>
      <c r="AH28" s="90">
        <f>+Northern!AH28</f>
        <v>65</v>
      </c>
      <c r="AI28" s="90">
        <f>+Northern!AI28</f>
        <v>0</v>
      </c>
      <c r="AJ28" s="90">
        <f>+Northern!AJ28</f>
        <v>0</v>
      </c>
      <c r="AK28" s="90">
        <f>+Northern!AK28</f>
        <v>0</v>
      </c>
      <c r="AL28" s="90">
        <f>+Northern!AL28</f>
        <v>0</v>
      </c>
      <c r="AM28" s="90">
        <f>+Northern!AM28</f>
        <v>0</v>
      </c>
      <c r="AN28" s="90">
        <f>+Northern!AN28</f>
        <v>0</v>
      </c>
      <c r="AO28" s="90">
        <f>+Northern!AO28</f>
        <v>25</v>
      </c>
      <c r="AP28" s="90">
        <f>+Northern!AP28</f>
        <v>20</v>
      </c>
      <c r="AQ28" s="90">
        <f>+Northern!AQ28</f>
        <v>10</v>
      </c>
      <c r="AR28" s="90">
        <f>+Northern!AR28</f>
        <v>1</v>
      </c>
      <c r="AS28" s="90">
        <f>+Northern!AS28</f>
        <v>50</v>
      </c>
      <c r="AT28" s="90">
        <f>+Northern!AT28</f>
        <v>0</v>
      </c>
      <c r="AU28" s="90">
        <f>+Northern!AU28</f>
        <v>0</v>
      </c>
      <c r="AV28" s="90">
        <f>+Northern!AV28</f>
        <v>0</v>
      </c>
      <c r="AW28" s="90">
        <f>+Northern!AW28</f>
        <v>0</v>
      </c>
      <c r="AX28" s="90">
        <f>+Northern!AX28</f>
        <v>0</v>
      </c>
      <c r="AY28" s="90">
        <f>+Northern!AY28</f>
        <v>0</v>
      </c>
      <c r="AZ28" s="90">
        <f>+Northern!AZ28</f>
        <v>0</v>
      </c>
      <c r="BA28" s="90">
        <f>+Northern!BA28</f>
        <v>0</v>
      </c>
      <c r="BB28" s="90">
        <f>+Northern!BB28</f>
        <v>12</v>
      </c>
      <c r="BC28" s="90">
        <f>+Northern!BC28</f>
        <v>0</v>
      </c>
      <c r="BD28" s="90">
        <f>+Northern!BD28</f>
        <v>0</v>
      </c>
      <c r="BE28" s="90">
        <f>+Northern!BE28</f>
        <v>0</v>
      </c>
      <c r="BF28" s="90">
        <f>+Northern!BF28</f>
        <v>6</v>
      </c>
      <c r="BG28" s="90">
        <f>+Northern!BG28</f>
        <v>0</v>
      </c>
      <c r="BH28" s="90">
        <f>+Northern!BH28</f>
        <v>0</v>
      </c>
      <c r="BI28" s="90">
        <f>+Northern!BI28</f>
        <v>0</v>
      </c>
      <c r="BJ28" s="90">
        <f>+Northern!BJ28</f>
        <v>8</v>
      </c>
      <c r="BK28" s="90">
        <f>+Northern!BK28</f>
        <v>0</v>
      </c>
      <c r="BL28" s="90">
        <f>+Northern!BL28</f>
        <v>1</v>
      </c>
      <c r="BM28" s="90">
        <f>+Northern!BM28</f>
        <v>0</v>
      </c>
      <c r="BN28" s="90">
        <f>+Northern!BN28</f>
        <v>0</v>
      </c>
      <c r="BO28" s="90">
        <f>+Northern!BO28</f>
        <v>0</v>
      </c>
      <c r="BP28" s="90">
        <f>+Northern!BP28</f>
        <v>1</v>
      </c>
      <c r="BQ28" s="90">
        <f>+Northern!BQ28</f>
        <v>0</v>
      </c>
      <c r="BR28" s="90">
        <f>+Northern!BR28</f>
        <v>9</v>
      </c>
      <c r="BS28" s="90">
        <f>+Northern!BS28</f>
        <v>0</v>
      </c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</row>
    <row r="29" spans="1:87" ht="12.75">
      <c r="A29" s="12">
        <f t="shared" si="3"/>
        <v>25</v>
      </c>
      <c r="B29" s="12" t="s">
        <v>297</v>
      </c>
      <c r="C29" s="12">
        <v>9285</v>
      </c>
      <c r="D29" s="19" t="s">
        <v>27</v>
      </c>
      <c r="E29" s="19">
        <f t="shared" si="0"/>
        <v>1</v>
      </c>
      <c r="F29" s="20" t="s">
        <v>334</v>
      </c>
      <c r="G29" s="129">
        <f t="shared" si="1"/>
        <v>107</v>
      </c>
      <c r="H29" s="129">
        <f t="shared" si="2"/>
        <v>9</v>
      </c>
      <c r="I29" s="99"/>
      <c r="J29" s="90">
        <f>+Northern!J29</f>
        <v>0</v>
      </c>
      <c r="K29" s="90">
        <f>+Northern!K29</f>
        <v>1</v>
      </c>
      <c r="L29" s="90">
        <f>+Northern!L29</f>
        <v>3</v>
      </c>
      <c r="M29" s="90">
        <f>+Northern!M29</f>
        <v>6</v>
      </c>
      <c r="N29" s="90">
        <f>+Northern!N29</f>
        <v>60</v>
      </c>
      <c r="O29" s="90">
        <f>+Northern!O29</f>
        <v>0</v>
      </c>
      <c r="P29" s="90">
        <f>+Northern!P29</f>
        <v>2</v>
      </c>
      <c r="Q29" s="90">
        <f>+Northern!Q29</f>
        <v>5</v>
      </c>
      <c r="R29" s="90">
        <f>+Northern!R29</f>
        <v>30</v>
      </c>
      <c r="S29" s="90">
        <f>+Northern!S29</f>
        <v>0</v>
      </c>
      <c r="T29" s="90">
        <f>+Northern!T29</f>
        <v>0</v>
      </c>
      <c r="U29" s="90">
        <f>+Northern!U29</f>
        <v>0</v>
      </c>
      <c r="V29" s="90">
        <f>+Northern!V29</f>
        <v>1</v>
      </c>
      <c r="W29" s="90">
        <f>+Northern!W29</f>
        <v>5</v>
      </c>
      <c r="X29" s="90">
        <f>+Northern!X29</f>
        <v>0</v>
      </c>
      <c r="Y29" s="90">
        <f>+Northern!Y29</f>
        <v>0</v>
      </c>
      <c r="Z29" s="90">
        <f>+Northern!Z29</f>
        <v>0</v>
      </c>
      <c r="AA29" s="90">
        <f>+Northern!AA29</f>
        <v>3</v>
      </c>
      <c r="AB29" s="90">
        <f>+Northern!AB29</f>
        <v>6</v>
      </c>
      <c r="AC29" s="90">
        <f>+Northern!AC29</f>
        <v>1</v>
      </c>
      <c r="AD29" s="90">
        <f>+Northern!AD29</f>
        <v>0</v>
      </c>
      <c r="AE29" s="90">
        <f>+Northern!AE29</f>
        <v>5</v>
      </c>
      <c r="AF29" s="90">
        <f>+Northern!AF29</f>
        <v>4</v>
      </c>
      <c r="AG29" s="90">
        <f>+Northern!AG29</f>
        <v>0</v>
      </c>
      <c r="AH29" s="90">
        <f>+Northern!AH29</f>
        <v>85</v>
      </c>
      <c r="AI29" s="90">
        <f>+Northern!AI29</f>
        <v>1</v>
      </c>
      <c r="AJ29" s="90">
        <f>+Northern!AJ29</f>
        <v>0</v>
      </c>
      <c r="AK29" s="90">
        <f>+Northern!AK29</f>
        <v>0</v>
      </c>
      <c r="AL29" s="90">
        <f>+Northern!AL29</f>
        <v>0</v>
      </c>
      <c r="AM29" s="90">
        <f>+Northern!AM29</f>
        <v>0</v>
      </c>
      <c r="AN29" s="90">
        <f>+Northern!AN29</f>
        <v>0</v>
      </c>
      <c r="AO29" s="90">
        <f>+Northern!AO29</f>
        <v>4</v>
      </c>
      <c r="AP29" s="90">
        <f>+Northern!AP29</f>
        <v>0</v>
      </c>
      <c r="AQ29" s="90">
        <f>+Northern!AQ29</f>
        <v>5</v>
      </c>
      <c r="AR29" s="90">
        <f>+Northern!AR29</f>
        <v>1</v>
      </c>
      <c r="AS29" s="90">
        <f>+Northern!AS29</f>
        <v>60</v>
      </c>
      <c r="AT29" s="90">
        <f>+Northern!AT29</f>
        <v>0</v>
      </c>
      <c r="AU29" s="90">
        <f>+Northern!AU29</f>
        <v>0</v>
      </c>
      <c r="AV29" s="90">
        <f>+Northern!AV29</f>
        <v>0</v>
      </c>
      <c r="AW29" s="90">
        <f>+Northern!AW29</f>
        <v>0</v>
      </c>
      <c r="AX29" s="90">
        <f>+Northern!AX29</f>
        <v>0</v>
      </c>
      <c r="AY29" s="90">
        <f>+Northern!AY29</f>
        <v>0</v>
      </c>
      <c r="AZ29" s="90">
        <f>+Northern!AZ29</f>
        <v>0</v>
      </c>
      <c r="BA29" s="90">
        <f>+Northern!BA29</f>
        <v>0</v>
      </c>
      <c r="BB29" s="90">
        <f>+Northern!BB29</f>
        <v>15</v>
      </c>
      <c r="BC29" s="90">
        <f>+Northern!BC29</f>
        <v>2</v>
      </c>
      <c r="BD29" s="90">
        <f>+Northern!BD29</f>
        <v>0</v>
      </c>
      <c r="BE29" s="90">
        <f>+Northern!BE29</f>
        <v>0</v>
      </c>
      <c r="BF29" s="90">
        <f>+Northern!BF29</f>
        <v>0</v>
      </c>
      <c r="BG29" s="90">
        <f>+Northern!BG29</f>
        <v>0</v>
      </c>
      <c r="BH29" s="90">
        <f>+Northern!BH29</f>
        <v>0</v>
      </c>
      <c r="BI29" s="90">
        <f>+Northern!BI29</f>
        <v>0</v>
      </c>
      <c r="BJ29" s="90">
        <f>+Northern!BJ29</f>
        <v>3</v>
      </c>
      <c r="BK29" s="90">
        <f>+Northern!BK29</f>
        <v>2</v>
      </c>
      <c r="BL29" s="90">
        <f>+Northern!BL29</f>
        <v>0</v>
      </c>
      <c r="BM29" s="90">
        <f>+Northern!BM29</f>
        <v>0</v>
      </c>
      <c r="BN29" s="90">
        <f>+Northern!BN29</f>
        <v>4</v>
      </c>
      <c r="BO29" s="90">
        <f>+Northern!BO29</f>
        <v>5</v>
      </c>
      <c r="BP29" s="90">
        <f>+Northern!BP29</f>
        <v>0</v>
      </c>
      <c r="BQ29" s="90">
        <f>+Northern!BQ29</f>
        <v>0</v>
      </c>
      <c r="BR29" s="90">
        <f>+Northern!BR29</f>
        <v>0</v>
      </c>
      <c r="BS29" s="90">
        <f>+Northern!BS29</f>
        <v>0</v>
      </c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</row>
    <row r="30" spans="1:71" ht="12.75">
      <c r="A30" s="12">
        <f t="shared" si="3"/>
        <v>26</v>
      </c>
      <c r="B30" s="12" t="s">
        <v>297</v>
      </c>
      <c r="C30" s="12">
        <v>9304</v>
      </c>
      <c r="D30" s="19" t="s">
        <v>51</v>
      </c>
      <c r="E30" s="19">
        <f t="shared" si="0"/>
      </c>
      <c r="F30" s="20" t="s">
        <v>331</v>
      </c>
      <c r="G30" s="129">
        <f t="shared" si="1"/>
        <v>72</v>
      </c>
      <c r="H30" s="129">
        <f t="shared" si="2"/>
        <v>14</v>
      </c>
      <c r="I30" s="101"/>
      <c r="J30" s="90">
        <f>+Northern!J30</f>
        <v>0</v>
      </c>
      <c r="K30" s="90">
        <f>+Northern!K30</f>
        <v>2</v>
      </c>
      <c r="L30" s="90">
        <f>+Northern!L30</f>
        <v>5</v>
      </c>
      <c r="M30" s="90">
        <f>+Northern!M30</f>
        <v>9</v>
      </c>
      <c r="N30" s="90">
        <f>+Northern!N30</f>
        <v>33</v>
      </c>
      <c r="O30" s="90">
        <f>+Northern!O30</f>
        <v>1</v>
      </c>
      <c r="P30" s="90">
        <f>+Northern!P30</f>
        <v>2</v>
      </c>
      <c r="Q30" s="90">
        <f>+Northern!Q30</f>
        <v>9</v>
      </c>
      <c r="R30" s="90">
        <f>+Northern!R30</f>
        <v>11</v>
      </c>
      <c r="S30" s="90">
        <f>+Northern!S30</f>
        <v>0</v>
      </c>
      <c r="T30" s="90">
        <f>+Northern!T30</f>
        <v>0</v>
      </c>
      <c r="U30" s="90">
        <f>+Northern!U30</f>
        <v>2</v>
      </c>
      <c r="V30" s="90">
        <f>+Northern!V30</f>
        <v>4</v>
      </c>
      <c r="W30" s="90">
        <f>+Northern!W30</f>
        <v>4</v>
      </c>
      <c r="X30" s="90">
        <f>+Northern!X30</f>
        <v>0</v>
      </c>
      <c r="Y30" s="90">
        <f>+Northern!Y30</f>
        <v>1</v>
      </c>
      <c r="Z30" s="90">
        <f>+Northern!Z30</f>
        <v>1</v>
      </c>
      <c r="AA30" s="90">
        <f>+Northern!AA30</f>
        <v>2</v>
      </c>
      <c r="AB30" s="90">
        <f>+Northern!AB30</f>
        <v>0</v>
      </c>
      <c r="AC30" s="90">
        <f>+Northern!AC30</f>
        <v>7</v>
      </c>
      <c r="AD30" s="90">
        <f>+Northern!AD30</f>
        <v>8</v>
      </c>
      <c r="AE30" s="90">
        <f>+Northern!AE30</f>
        <v>3</v>
      </c>
      <c r="AF30" s="90">
        <f>+Northern!AF30</f>
        <v>10</v>
      </c>
      <c r="AG30" s="90">
        <f>+Northern!AG30</f>
        <v>3</v>
      </c>
      <c r="AH30" s="90">
        <f>+Northern!AH30</f>
        <v>50</v>
      </c>
      <c r="AI30" s="90">
        <f>+Northern!AI30</f>
        <v>1</v>
      </c>
      <c r="AJ30" s="90">
        <f>+Northern!AJ30</f>
        <v>2</v>
      </c>
      <c r="AK30" s="90">
        <f>+Northern!AK30</f>
        <v>11</v>
      </c>
      <c r="AL30" s="90">
        <f>+Northern!AL30</f>
        <v>0</v>
      </c>
      <c r="AM30" s="90">
        <f>+Northern!AM30</f>
        <v>0</v>
      </c>
      <c r="AN30" s="90">
        <f>+Northern!AN30</f>
        <v>3</v>
      </c>
      <c r="AO30" s="90">
        <f>+Northern!AO30</f>
        <v>21</v>
      </c>
      <c r="AP30" s="90">
        <f>+Northern!AP30</f>
        <v>7</v>
      </c>
      <c r="AQ30" s="90">
        <f>+Northern!AQ30</f>
        <v>34</v>
      </c>
      <c r="AR30" s="90">
        <f>+Northern!AR30</f>
        <v>1</v>
      </c>
      <c r="AS30" s="90">
        <f>+Northern!AS30</f>
        <v>50</v>
      </c>
      <c r="AT30" s="90">
        <f>+Northern!AT30</f>
        <v>0</v>
      </c>
      <c r="AU30" s="90">
        <f>+Northern!AU30</f>
        <v>0</v>
      </c>
      <c r="AV30" s="90">
        <f>+Northern!AV30</f>
        <v>0</v>
      </c>
      <c r="AW30" s="90">
        <f>+Northern!AW30</f>
        <v>0</v>
      </c>
      <c r="AX30" s="90">
        <f>+Northern!AX30</f>
        <v>0</v>
      </c>
      <c r="AY30" s="90">
        <f>+Northern!AY30</f>
        <v>0</v>
      </c>
      <c r="AZ30" s="90">
        <f>+Northern!AZ30</f>
        <v>0</v>
      </c>
      <c r="BA30" s="90">
        <f>+Northern!BA30</f>
        <v>0</v>
      </c>
      <c r="BB30" s="90">
        <f>+Northern!BB30</f>
        <v>7</v>
      </c>
      <c r="BC30" s="90">
        <f>+Northern!BC30</f>
        <v>0</v>
      </c>
      <c r="BD30" s="90">
        <f>+Northern!BD30</f>
        <v>0</v>
      </c>
      <c r="BE30" s="90">
        <f>+Northern!BE30</f>
        <v>0</v>
      </c>
      <c r="BF30" s="90">
        <f>+Northern!BF30</f>
        <v>2</v>
      </c>
      <c r="BG30" s="90">
        <f>+Northern!BG30</f>
        <v>0</v>
      </c>
      <c r="BH30" s="90">
        <f>+Northern!BH30</f>
        <v>0</v>
      </c>
      <c r="BI30" s="90">
        <f>+Northern!BI30</f>
        <v>0</v>
      </c>
      <c r="BJ30" s="90">
        <f>+Northern!BJ30</f>
        <v>10</v>
      </c>
      <c r="BK30" s="90">
        <f>+Northern!BK30</f>
        <v>0</v>
      </c>
      <c r="BL30" s="90">
        <f>+Northern!BL30</f>
        <v>1</v>
      </c>
      <c r="BM30" s="90">
        <f>+Northern!BM30</f>
        <v>12</v>
      </c>
      <c r="BN30" s="90">
        <f>+Northern!BN30</f>
        <v>0</v>
      </c>
      <c r="BO30" s="90">
        <f>+Northern!BO30</f>
        <v>0</v>
      </c>
      <c r="BP30" s="90">
        <f>+Northern!BP30</f>
        <v>0</v>
      </c>
      <c r="BQ30" s="90">
        <f>+Northern!BQ30</f>
        <v>0</v>
      </c>
      <c r="BR30" s="90">
        <f>+Northern!BR30</f>
        <v>0</v>
      </c>
      <c r="BS30" s="90">
        <f>+Northern!BS30</f>
        <v>0</v>
      </c>
    </row>
    <row r="31" spans="1:71" ht="12.75">
      <c r="A31" s="12">
        <f t="shared" si="3"/>
        <v>27</v>
      </c>
      <c r="B31" s="12" t="s">
        <v>297</v>
      </c>
      <c r="C31" s="12">
        <v>9305</v>
      </c>
      <c r="D31" s="19" t="s">
        <v>52</v>
      </c>
      <c r="E31" s="19">
        <f t="shared" si="0"/>
        <v>1</v>
      </c>
      <c r="F31" s="20" t="s">
        <v>334</v>
      </c>
      <c r="G31" s="129">
        <f t="shared" si="1"/>
        <v>198</v>
      </c>
      <c r="H31" s="129">
        <f t="shared" si="2"/>
        <v>11</v>
      </c>
      <c r="I31" s="101"/>
      <c r="J31" s="90">
        <f>+Northern!J31</f>
        <v>0</v>
      </c>
      <c r="K31" s="90">
        <f>+Northern!K31</f>
        <v>2</v>
      </c>
      <c r="L31" s="90">
        <f>+Northern!L31</f>
        <v>13</v>
      </c>
      <c r="M31" s="90">
        <f>+Northern!M31</f>
        <v>37</v>
      </c>
      <c r="N31" s="90">
        <f>+Northern!N31</f>
        <v>72</v>
      </c>
      <c r="O31" s="90">
        <f>+Northern!O31</f>
        <v>0</v>
      </c>
      <c r="P31" s="90">
        <f>+Northern!P31</f>
        <v>10</v>
      </c>
      <c r="Q31" s="90">
        <f>+Northern!Q31</f>
        <v>28</v>
      </c>
      <c r="R31" s="90">
        <f>+Northern!R31</f>
        <v>36</v>
      </c>
      <c r="S31" s="90">
        <f>+Northern!S31</f>
        <v>0</v>
      </c>
      <c r="T31" s="90">
        <f>+Northern!T31</f>
        <v>0</v>
      </c>
      <c r="U31" s="90">
        <f>+Northern!U31</f>
        <v>0</v>
      </c>
      <c r="V31" s="90">
        <f>+Northern!V31</f>
        <v>1</v>
      </c>
      <c r="W31" s="90">
        <f>+Northern!W31</f>
        <v>4</v>
      </c>
      <c r="X31" s="90">
        <f>+Northern!X31</f>
        <v>0</v>
      </c>
      <c r="Y31" s="90">
        <f>+Northern!Y31</f>
        <v>0</v>
      </c>
      <c r="Z31" s="90">
        <f>+Northern!Z31</f>
        <v>3</v>
      </c>
      <c r="AA31" s="90">
        <f>+Northern!AA31</f>
        <v>3</v>
      </c>
      <c r="AB31" s="90">
        <f>+Northern!AB31</f>
        <v>3</v>
      </c>
      <c r="AC31" s="90">
        <f>+Northern!AC31</f>
        <v>6</v>
      </c>
      <c r="AD31" s="90">
        <f>+Northern!AD31</f>
        <v>5</v>
      </c>
      <c r="AE31" s="90">
        <f>+Northern!AE31</f>
        <v>0</v>
      </c>
      <c r="AF31" s="90">
        <f>+Northern!AF31</f>
        <v>13</v>
      </c>
      <c r="AG31" s="90">
        <f>+Northern!AG31</f>
        <v>7</v>
      </c>
      <c r="AH31" s="90">
        <f>+Northern!AH31</f>
        <v>113</v>
      </c>
      <c r="AI31" s="90">
        <f>+Northern!AI31</f>
        <v>2</v>
      </c>
      <c r="AJ31" s="90">
        <f>+Northern!AJ31</f>
        <v>0</v>
      </c>
      <c r="AK31" s="90">
        <f>+Northern!AK31</f>
        <v>0</v>
      </c>
      <c r="AL31" s="90">
        <f>+Northern!AL31</f>
        <v>0</v>
      </c>
      <c r="AM31" s="90">
        <f>+Northern!AM31</f>
        <v>0</v>
      </c>
      <c r="AN31" s="90">
        <f>+Northern!AN31</f>
        <v>0</v>
      </c>
      <c r="AO31" s="90">
        <f>+Northern!AO31</f>
        <v>79</v>
      </c>
      <c r="AP31" s="90">
        <f>+Northern!AP31</f>
        <v>12</v>
      </c>
      <c r="AQ31" s="90">
        <f>+Northern!AQ31</f>
        <v>60</v>
      </c>
      <c r="AR31" s="90">
        <f>+Northern!AR31</f>
        <v>1</v>
      </c>
      <c r="AS31" s="90">
        <f>+Northern!AS31</f>
        <v>40</v>
      </c>
      <c r="AT31" s="90">
        <f>+Northern!AT31</f>
        <v>0</v>
      </c>
      <c r="AU31" s="90">
        <f>+Northern!AU31</f>
        <v>0</v>
      </c>
      <c r="AV31" s="90">
        <f>+Northern!AV31</f>
        <v>0</v>
      </c>
      <c r="AW31" s="90">
        <f>+Northern!AW31</f>
        <v>0</v>
      </c>
      <c r="AX31" s="90">
        <f>+Northern!AX31</f>
        <v>0</v>
      </c>
      <c r="AY31" s="90">
        <f>+Northern!AY31</f>
        <v>0</v>
      </c>
      <c r="AZ31" s="90">
        <f>+Northern!AZ31</f>
        <v>0</v>
      </c>
      <c r="BA31" s="90">
        <f>+Northern!BA31</f>
        <v>0</v>
      </c>
      <c r="BB31" s="90">
        <f>+Northern!BB31</f>
        <v>10</v>
      </c>
      <c r="BC31" s="90">
        <f>+Northern!BC31</f>
        <v>15</v>
      </c>
      <c r="BD31" s="90">
        <f>+Northern!BD31</f>
        <v>1</v>
      </c>
      <c r="BE31" s="90">
        <f>+Northern!BE31</f>
        <v>4</v>
      </c>
      <c r="BF31" s="90">
        <f>+Northern!BF31</f>
        <v>4</v>
      </c>
      <c r="BG31" s="90">
        <f>+Northern!BG31</f>
        <v>8</v>
      </c>
      <c r="BH31" s="90">
        <f>+Northern!BH31</f>
        <v>0</v>
      </c>
      <c r="BI31" s="90">
        <f>+Northern!BI31</f>
        <v>0</v>
      </c>
      <c r="BJ31" s="90">
        <f>+Northern!BJ31</f>
        <v>7</v>
      </c>
      <c r="BK31" s="90">
        <f>+Northern!BK31</f>
        <v>8</v>
      </c>
      <c r="BL31" s="90">
        <f>+Northern!BL31</f>
        <v>2</v>
      </c>
      <c r="BM31" s="90">
        <f>+Northern!BM31</f>
        <v>38</v>
      </c>
      <c r="BN31" s="90">
        <f>+Northern!BN31</f>
        <v>6</v>
      </c>
      <c r="BO31" s="90">
        <f>+Northern!BO31</f>
        <v>12</v>
      </c>
      <c r="BP31" s="90">
        <f>+Northern!BP31</f>
        <v>1</v>
      </c>
      <c r="BQ31" s="90">
        <f>+Northern!BQ31</f>
        <v>40</v>
      </c>
      <c r="BR31" s="90">
        <f>+Northern!BR31</f>
        <v>1</v>
      </c>
      <c r="BS31" s="90">
        <f>+Northern!BS31</f>
        <v>10</v>
      </c>
    </row>
    <row r="32" spans="1:71" ht="12.75">
      <c r="A32" s="12">
        <f t="shared" si="3"/>
        <v>28</v>
      </c>
      <c r="B32" s="12" t="s">
        <v>297</v>
      </c>
      <c r="C32" s="12">
        <v>9306</v>
      </c>
      <c r="D32" s="19" t="s">
        <v>33</v>
      </c>
      <c r="E32" s="19">
        <f t="shared" si="0"/>
        <v>1</v>
      </c>
      <c r="F32" s="20" t="s">
        <v>334</v>
      </c>
      <c r="G32" s="129">
        <f t="shared" si="1"/>
        <v>82</v>
      </c>
      <c r="H32" s="129">
        <f t="shared" si="2"/>
        <v>56</v>
      </c>
      <c r="I32" s="101"/>
      <c r="J32" s="90">
        <f>+Northern!J32</f>
        <v>0</v>
      </c>
      <c r="K32" s="90">
        <f>+Northern!K32</f>
        <v>0</v>
      </c>
      <c r="L32" s="90">
        <f>+Northern!L32</f>
        <v>2</v>
      </c>
      <c r="M32" s="90">
        <f>+Northern!M32</f>
        <v>23</v>
      </c>
      <c r="N32" s="90">
        <f>+Northern!N32</f>
        <v>28</v>
      </c>
      <c r="O32" s="90">
        <f>+Northern!O32</f>
        <v>0</v>
      </c>
      <c r="P32" s="90">
        <f>+Northern!P32</f>
        <v>4</v>
      </c>
      <c r="Q32" s="90">
        <f>+Northern!Q32</f>
        <v>13</v>
      </c>
      <c r="R32" s="90">
        <f>+Northern!R32</f>
        <v>12</v>
      </c>
      <c r="S32" s="90">
        <f>+Northern!S32</f>
        <v>0</v>
      </c>
      <c r="T32" s="90">
        <f>+Northern!T32</f>
        <v>8</v>
      </c>
      <c r="U32" s="90">
        <f>+Northern!U32</f>
        <v>6</v>
      </c>
      <c r="V32" s="90">
        <f>+Northern!V32</f>
        <v>7</v>
      </c>
      <c r="W32" s="90">
        <f>+Northern!W32</f>
        <v>12</v>
      </c>
      <c r="X32" s="90">
        <f>+Northern!X32</f>
        <v>5</v>
      </c>
      <c r="Y32" s="90">
        <f>+Northern!Y32</f>
        <v>6</v>
      </c>
      <c r="Z32" s="90">
        <f>+Northern!Z32</f>
        <v>8</v>
      </c>
      <c r="AA32" s="90">
        <f>+Northern!AA32</f>
        <v>4</v>
      </c>
      <c r="AB32" s="90">
        <f>+Northern!AB32</f>
        <v>2</v>
      </c>
      <c r="AC32" s="90">
        <f>+Northern!AC32</f>
        <v>3</v>
      </c>
      <c r="AD32" s="90">
        <f>+Northern!AD32</f>
        <v>1</v>
      </c>
      <c r="AE32" s="90">
        <f>+Northern!AE32</f>
        <v>1</v>
      </c>
      <c r="AF32" s="90">
        <f>+Northern!AF32</f>
        <v>11</v>
      </c>
      <c r="AG32" s="90">
        <f>+Northern!AG32</f>
        <v>2</v>
      </c>
      <c r="AH32" s="90">
        <f>+Northern!AH32</f>
        <v>59</v>
      </c>
      <c r="AI32" s="90">
        <f>+Northern!AI32</f>
        <v>0</v>
      </c>
      <c r="AJ32" s="90">
        <f>+Northern!AJ32</f>
        <v>1</v>
      </c>
      <c r="AK32" s="90">
        <f>+Northern!AK32</f>
        <v>0</v>
      </c>
      <c r="AL32" s="90">
        <f>+Northern!AL32</f>
        <v>0</v>
      </c>
      <c r="AM32" s="90">
        <f>+Northern!AM32</f>
        <v>0</v>
      </c>
      <c r="AN32" s="90">
        <f>+Northern!AN32</f>
        <v>0</v>
      </c>
      <c r="AO32" s="90">
        <f>+Northern!AO32</f>
        <v>11</v>
      </c>
      <c r="AP32" s="90">
        <f>+Northern!AP32</f>
        <v>2</v>
      </c>
      <c r="AQ32" s="90">
        <f>+Northern!AQ32</f>
        <v>20</v>
      </c>
      <c r="AR32" s="90">
        <f>+Northern!AR32</f>
        <v>2</v>
      </c>
      <c r="AS32" s="90">
        <f>+Northern!AS32</f>
        <v>40</v>
      </c>
      <c r="AT32" s="90">
        <f>+Northern!AT32</f>
        <v>0</v>
      </c>
      <c r="AU32" s="90">
        <f>+Northern!AU32</f>
        <v>0</v>
      </c>
      <c r="AV32" s="90">
        <f>+Northern!AV32</f>
        <v>0</v>
      </c>
      <c r="AW32" s="90">
        <f>+Northern!AW32</f>
        <v>0</v>
      </c>
      <c r="AX32" s="90">
        <f>+Northern!AX32</f>
        <v>0</v>
      </c>
      <c r="AY32" s="90">
        <f>+Northern!AY32</f>
        <v>0</v>
      </c>
      <c r="AZ32" s="90">
        <f>+Northern!AZ32</f>
        <v>0</v>
      </c>
      <c r="BA32" s="90">
        <f>+Northern!BA32</f>
        <v>0</v>
      </c>
      <c r="BB32" s="90">
        <f>+Northern!BB32</f>
        <v>5</v>
      </c>
      <c r="BC32" s="90">
        <f>+Northern!BC32</f>
        <v>3</v>
      </c>
      <c r="BD32" s="90">
        <f>+Northern!BD32</f>
        <v>0</v>
      </c>
      <c r="BE32" s="90">
        <f>+Northern!BE32</f>
        <v>0</v>
      </c>
      <c r="BF32" s="90">
        <f>+Northern!BF32</f>
        <v>0</v>
      </c>
      <c r="BG32" s="90">
        <f>+Northern!BG32</f>
        <v>0</v>
      </c>
      <c r="BH32" s="90">
        <f>+Northern!BH32</f>
        <v>0</v>
      </c>
      <c r="BI32" s="90">
        <f>+Northern!BI32</f>
        <v>0</v>
      </c>
      <c r="BJ32" s="90">
        <f>+Northern!BJ32</f>
        <v>8</v>
      </c>
      <c r="BK32" s="90">
        <f>+Northern!BK32</f>
        <v>3</v>
      </c>
      <c r="BL32" s="90">
        <f>+Northern!BL32</f>
        <v>1</v>
      </c>
      <c r="BM32" s="90">
        <f>+Northern!BM32</f>
        <v>10</v>
      </c>
      <c r="BN32" s="90">
        <f>+Northern!BN32</f>
        <v>0</v>
      </c>
      <c r="BO32" s="90">
        <f>+Northern!BO32</f>
        <v>0</v>
      </c>
      <c r="BP32" s="90">
        <f>+Northern!BP32</f>
        <v>0</v>
      </c>
      <c r="BQ32" s="90">
        <f>+Northern!BQ32</f>
        <v>0</v>
      </c>
      <c r="BR32" s="90">
        <f>+Northern!BR32</f>
        <v>0</v>
      </c>
      <c r="BS32" s="90">
        <f>+Northern!BS32</f>
        <v>0</v>
      </c>
    </row>
    <row r="33" spans="1:71" ht="12.75">
      <c r="A33" s="12">
        <f t="shared" si="3"/>
        <v>29</v>
      </c>
      <c r="B33" s="12" t="s">
        <v>297</v>
      </c>
      <c r="C33" s="17">
        <v>9733</v>
      </c>
      <c r="D33" s="19" t="s">
        <v>44</v>
      </c>
      <c r="E33" s="19">
        <f t="shared" si="0"/>
      </c>
      <c r="F33" s="20" t="s">
        <v>331</v>
      </c>
      <c r="G33" s="129">
        <f t="shared" si="1"/>
        <v>91</v>
      </c>
      <c r="H33" s="129">
        <f t="shared" si="2"/>
        <v>89</v>
      </c>
      <c r="I33" s="101"/>
      <c r="J33" s="90">
        <f>+Northern!J33</f>
        <v>0</v>
      </c>
      <c r="K33" s="90">
        <f>+Northern!K33</f>
        <v>12</v>
      </c>
      <c r="L33" s="90">
        <f>+Northern!L33</f>
        <v>16</v>
      </c>
      <c r="M33" s="90">
        <f>+Northern!M33</f>
        <v>16</v>
      </c>
      <c r="N33" s="90">
        <f>+Northern!N33</f>
        <v>8</v>
      </c>
      <c r="O33" s="90">
        <f>+Northern!O33</f>
        <v>20</v>
      </c>
      <c r="P33" s="90">
        <f>+Northern!P33</f>
        <v>8</v>
      </c>
      <c r="Q33" s="90">
        <f>+Northern!Q33</f>
        <v>7</v>
      </c>
      <c r="R33" s="90">
        <f>+Northern!R33</f>
        <v>4</v>
      </c>
      <c r="S33" s="90">
        <f>+Northern!S33</f>
        <v>0</v>
      </c>
      <c r="T33" s="90">
        <f>+Northern!T33</f>
        <v>18</v>
      </c>
      <c r="U33" s="90">
        <f>+Northern!U33</f>
        <v>17</v>
      </c>
      <c r="V33" s="90">
        <f>+Northern!V33</f>
        <v>17</v>
      </c>
      <c r="W33" s="90">
        <f>+Northern!W33</f>
        <v>0</v>
      </c>
      <c r="X33" s="90">
        <f>+Northern!X33</f>
        <v>25</v>
      </c>
      <c r="Y33" s="90">
        <f>+Northern!Y33</f>
        <v>4</v>
      </c>
      <c r="Z33" s="90">
        <f>+Northern!Z33</f>
        <v>8</v>
      </c>
      <c r="AA33" s="90">
        <f>+Northern!AA33</f>
        <v>0</v>
      </c>
      <c r="AB33" s="90">
        <f>+Northern!AB33</f>
        <v>0</v>
      </c>
      <c r="AC33" s="90">
        <f>+Northern!AC33</f>
        <v>0</v>
      </c>
      <c r="AD33" s="90">
        <f>+Northern!AD33</f>
        <v>0</v>
      </c>
      <c r="AE33" s="90">
        <f>+Northern!AE33</f>
        <v>0</v>
      </c>
      <c r="AF33" s="90">
        <f>+Northern!AF33</f>
        <v>0</v>
      </c>
      <c r="AG33" s="90">
        <f>+Northern!AG33</f>
        <v>0</v>
      </c>
      <c r="AH33" s="90">
        <f>+Northern!AH33</f>
        <v>0</v>
      </c>
      <c r="AI33" s="90">
        <f>+Northern!AI33</f>
        <v>6</v>
      </c>
      <c r="AJ33" s="90">
        <f>+Northern!AJ33</f>
        <v>110</v>
      </c>
      <c r="AK33" s="90">
        <f>+Northern!AK33</f>
        <v>0</v>
      </c>
      <c r="AL33" s="90">
        <f>+Northern!AL33</f>
        <v>0</v>
      </c>
      <c r="AM33" s="90">
        <f>+Northern!AM33</f>
        <v>0</v>
      </c>
      <c r="AN33" s="90">
        <f>+Northern!AN33</f>
        <v>0</v>
      </c>
      <c r="AO33" s="90">
        <f>+Northern!AO33</f>
        <v>70</v>
      </c>
      <c r="AP33" s="90">
        <f>+Northern!AP33</f>
        <v>60</v>
      </c>
      <c r="AQ33" s="90">
        <f>+Northern!AQ33</f>
        <v>100</v>
      </c>
      <c r="AR33" s="90">
        <f>+Northern!AR33</f>
        <v>0</v>
      </c>
      <c r="AS33" s="90">
        <f>+Northern!AS33</f>
        <v>0</v>
      </c>
      <c r="AT33" s="90">
        <f>+Northern!AT33</f>
        <v>0</v>
      </c>
      <c r="AU33" s="90">
        <f>+Northern!AU33</f>
        <v>0</v>
      </c>
      <c r="AV33" s="90">
        <f>+Northern!AV33</f>
        <v>0</v>
      </c>
      <c r="AW33" s="90">
        <f>+Northern!AW33</f>
        <v>0</v>
      </c>
      <c r="AX33" s="90">
        <f>+Northern!AX33</f>
        <v>0</v>
      </c>
      <c r="AY33" s="90">
        <f>+Northern!AY33</f>
        <v>0</v>
      </c>
      <c r="AZ33" s="90">
        <f>+Northern!AZ33</f>
        <v>0</v>
      </c>
      <c r="BA33" s="90">
        <f>+Northern!BA33</f>
        <v>0</v>
      </c>
      <c r="BB33" s="90">
        <f>+Northern!BB33</f>
        <v>0</v>
      </c>
      <c r="BC33" s="90">
        <f>+Northern!BC33</f>
        <v>0</v>
      </c>
      <c r="BD33" s="90">
        <f>+Northern!BD33</f>
        <v>0</v>
      </c>
      <c r="BE33" s="90">
        <f>+Northern!BE33</f>
        <v>0</v>
      </c>
      <c r="BF33" s="90">
        <f>+Northern!BF33</f>
        <v>0</v>
      </c>
      <c r="BG33" s="90">
        <f>+Northern!BG33</f>
        <v>0</v>
      </c>
      <c r="BH33" s="90">
        <f>+Northern!BH33</f>
        <v>0</v>
      </c>
      <c r="BI33" s="90">
        <f>+Northern!BI33</f>
        <v>0</v>
      </c>
      <c r="BJ33" s="90">
        <f>+Northern!BJ33</f>
        <v>0</v>
      </c>
      <c r="BK33" s="90">
        <f>+Northern!BK33</f>
        <v>0</v>
      </c>
      <c r="BL33" s="90">
        <f>+Northern!BL33</f>
        <v>0</v>
      </c>
      <c r="BM33" s="90">
        <f>+Northern!BM33</f>
        <v>0</v>
      </c>
      <c r="BN33" s="90">
        <f>+Northern!BN33</f>
        <v>0</v>
      </c>
      <c r="BO33" s="90">
        <f>+Northern!BO33</f>
        <v>0</v>
      </c>
      <c r="BP33" s="90">
        <f>+Northern!BP33</f>
        <v>0</v>
      </c>
      <c r="BQ33" s="90">
        <f>+Northern!BQ33</f>
        <v>0</v>
      </c>
      <c r="BR33" s="90">
        <f>+Northern!BR33</f>
        <v>0</v>
      </c>
      <c r="BS33" s="90">
        <f>+Northern!BS33</f>
        <v>0</v>
      </c>
    </row>
    <row r="34" spans="1:71" ht="12.75">
      <c r="A34" s="12">
        <f t="shared" si="3"/>
        <v>30</v>
      </c>
      <c r="B34" s="12" t="s">
        <v>297</v>
      </c>
      <c r="C34" s="17">
        <v>4995</v>
      </c>
      <c r="D34" s="19" t="s">
        <v>45</v>
      </c>
      <c r="E34" s="19">
        <f t="shared" si="0"/>
      </c>
      <c r="F34" s="20" t="s">
        <v>331</v>
      </c>
      <c r="G34" s="129">
        <f t="shared" si="1"/>
        <v>273</v>
      </c>
      <c r="H34" s="129">
        <f t="shared" si="2"/>
        <v>223</v>
      </c>
      <c r="I34" s="101"/>
      <c r="J34" s="90">
        <f>+Northern!J34</f>
        <v>0</v>
      </c>
      <c r="K34" s="90">
        <f>+Northern!K34</f>
        <v>14</v>
      </c>
      <c r="L34" s="90">
        <f>+Northern!L34</f>
        <v>24</v>
      </c>
      <c r="M34" s="90">
        <f>+Northern!M34</f>
        <v>54</v>
      </c>
      <c r="N34" s="90">
        <f>+Northern!N34</f>
        <v>33</v>
      </c>
      <c r="O34" s="90">
        <f>+Northern!O34</f>
        <v>14</v>
      </c>
      <c r="P34" s="90">
        <f>+Northern!P34</f>
        <v>50</v>
      </c>
      <c r="Q34" s="90">
        <f>+Northern!Q34</f>
        <v>61</v>
      </c>
      <c r="R34" s="90">
        <f>+Northern!R34</f>
        <v>23</v>
      </c>
      <c r="S34" s="90">
        <f>+Northern!S34</f>
        <v>0</v>
      </c>
      <c r="T34" s="90">
        <f>+Northern!T34</f>
        <v>62</v>
      </c>
      <c r="U34" s="90">
        <f>+Northern!U34</f>
        <v>15</v>
      </c>
      <c r="V34" s="90">
        <f>+Northern!V34</f>
        <v>23</v>
      </c>
      <c r="W34" s="90">
        <f>+Northern!W34</f>
        <v>7</v>
      </c>
      <c r="X34" s="90">
        <f>+Northern!X34</f>
        <v>75</v>
      </c>
      <c r="Y34" s="90">
        <f>+Northern!Y34</f>
        <v>15</v>
      </c>
      <c r="Z34" s="90">
        <f>+Northern!Z34</f>
        <v>18</v>
      </c>
      <c r="AA34" s="90">
        <f>+Northern!AA34</f>
        <v>8</v>
      </c>
      <c r="AB34" s="90">
        <f>+Northern!AB34</f>
        <v>0</v>
      </c>
      <c r="AC34" s="90">
        <f>+Northern!AC34</f>
        <v>0</v>
      </c>
      <c r="AD34" s="90">
        <f>+Northern!AD34</f>
        <v>0</v>
      </c>
      <c r="AE34" s="90">
        <f>+Northern!AE34</f>
        <v>0</v>
      </c>
      <c r="AF34" s="90">
        <f>+Northern!AF34</f>
        <v>70</v>
      </c>
      <c r="AG34" s="90">
        <f>+Northern!AG34</f>
        <v>80</v>
      </c>
      <c r="AH34" s="90">
        <f>+Northern!AH34</f>
        <v>380</v>
      </c>
      <c r="AI34" s="90">
        <f>+Northern!AI34</f>
        <v>28</v>
      </c>
      <c r="AJ34" s="90">
        <f>+Northern!AJ34</f>
        <v>260</v>
      </c>
      <c r="AK34" s="90">
        <f>+Northern!AK34</f>
        <v>0</v>
      </c>
      <c r="AL34" s="90">
        <f>+Northern!AL34</f>
        <v>0</v>
      </c>
      <c r="AM34" s="90">
        <f>+Northern!AM34</f>
        <v>0</v>
      </c>
      <c r="AN34" s="90">
        <f>+Northern!AN34</f>
        <v>0</v>
      </c>
      <c r="AO34" s="90">
        <f>+Northern!AO34</f>
        <v>0</v>
      </c>
      <c r="AP34" s="90">
        <f>+Northern!AP34</f>
        <v>0</v>
      </c>
      <c r="AQ34" s="90">
        <f>+Northern!AQ34</f>
        <v>0</v>
      </c>
      <c r="AR34" s="90">
        <f>+Northern!AR34</f>
        <v>0</v>
      </c>
      <c r="AS34" s="90">
        <f>+Northern!AS34</f>
        <v>0</v>
      </c>
      <c r="AT34" s="90">
        <f>+Northern!AT34</f>
        <v>0</v>
      </c>
      <c r="AU34" s="90">
        <f>+Northern!AU34</f>
        <v>0</v>
      </c>
      <c r="AV34" s="90">
        <f>+Northern!AV34</f>
        <v>0</v>
      </c>
      <c r="AW34" s="90">
        <f>+Northern!AW34</f>
        <v>0</v>
      </c>
      <c r="AX34" s="90">
        <f>+Northern!AX34</f>
        <v>0</v>
      </c>
      <c r="AY34" s="90">
        <f>+Northern!AY34</f>
        <v>0</v>
      </c>
      <c r="AZ34" s="90">
        <f>+Northern!AZ34</f>
        <v>0</v>
      </c>
      <c r="BA34" s="90">
        <f>+Northern!BA34</f>
        <v>0</v>
      </c>
      <c r="BB34" s="90">
        <f>+Northern!BB34</f>
        <v>0</v>
      </c>
      <c r="BC34" s="90">
        <f>+Northern!BC34</f>
        <v>0</v>
      </c>
      <c r="BD34" s="90">
        <f>+Northern!BD34</f>
        <v>0</v>
      </c>
      <c r="BE34" s="90">
        <f>+Northern!BE34</f>
        <v>0</v>
      </c>
      <c r="BF34" s="90">
        <f>+Northern!BF34</f>
        <v>0</v>
      </c>
      <c r="BG34" s="90">
        <f>+Northern!BG34</f>
        <v>0</v>
      </c>
      <c r="BH34" s="90">
        <f>+Northern!BH34</f>
        <v>0</v>
      </c>
      <c r="BI34" s="90">
        <f>+Northern!BI34</f>
        <v>0</v>
      </c>
      <c r="BJ34" s="90">
        <f>+Northern!BJ34</f>
        <v>0</v>
      </c>
      <c r="BK34" s="90">
        <f>+Northern!BK34</f>
        <v>0</v>
      </c>
      <c r="BL34" s="90">
        <f>+Northern!BL34</f>
        <v>0</v>
      </c>
      <c r="BM34" s="90">
        <f>+Northern!BM34</f>
        <v>0</v>
      </c>
      <c r="BN34" s="90">
        <f>+Northern!BN34</f>
        <v>0</v>
      </c>
      <c r="BO34" s="90">
        <f>+Northern!BO34</f>
        <v>0</v>
      </c>
      <c r="BP34" s="90">
        <f>+Northern!BP34</f>
        <v>0</v>
      </c>
      <c r="BQ34" s="90">
        <f>+Northern!BQ34</f>
        <v>0</v>
      </c>
      <c r="BR34" s="90">
        <f>+Northern!BR34</f>
        <v>0</v>
      </c>
      <c r="BS34" s="90">
        <f>+Northern!BS34</f>
        <v>0</v>
      </c>
    </row>
    <row r="35" spans="1:71" ht="12.75">
      <c r="A35" s="12">
        <f t="shared" si="3"/>
        <v>31</v>
      </c>
      <c r="B35" s="12" t="s">
        <v>297</v>
      </c>
      <c r="C35" s="12">
        <v>9282</v>
      </c>
      <c r="D35" s="19" t="s">
        <v>22</v>
      </c>
      <c r="E35" s="19">
        <f t="shared" si="0"/>
        <v>1</v>
      </c>
      <c r="F35" s="20" t="s">
        <v>334</v>
      </c>
      <c r="G35" s="129">
        <f t="shared" si="1"/>
        <v>170</v>
      </c>
      <c r="H35" s="129">
        <f t="shared" si="2"/>
        <v>73</v>
      </c>
      <c r="I35" s="101"/>
      <c r="J35" s="90">
        <f>+Northern!J35</f>
        <v>0</v>
      </c>
      <c r="K35" s="90">
        <f>+Northern!K35</f>
        <v>3</v>
      </c>
      <c r="L35" s="90">
        <f>+Northern!L35</f>
        <v>9</v>
      </c>
      <c r="M35" s="90">
        <f>+Northern!M35</f>
        <v>34</v>
      </c>
      <c r="N35" s="90">
        <f>+Northern!N35</f>
        <v>60</v>
      </c>
      <c r="O35" s="90">
        <f>+Northern!O35</f>
        <v>2</v>
      </c>
      <c r="P35" s="90">
        <f>+Northern!P35</f>
        <v>8</v>
      </c>
      <c r="Q35" s="90">
        <f>+Northern!Q35</f>
        <v>15</v>
      </c>
      <c r="R35" s="90">
        <f>+Northern!R35</f>
        <v>39</v>
      </c>
      <c r="S35" s="90">
        <f>+Northern!S35</f>
        <v>0</v>
      </c>
      <c r="T35" s="90">
        <f>+Northern!T35</f>
        <v>0</v>
      </c>
      <c r="U35" s="90">
        <f>+Northern!U35</f>
        <v>1</v>
      </c>
      <c r="V35" s="90">
        <f>+Northern!V35</f>
        <v>1</v>
      </c>
      <c r="W35" s="90">
        <f>+Northern!W35</f>
        <v>7</v>
      </c>
      <c r="X35" s="90">
        <f>+Northern!X35</f>
        <v>2</v>
      </c>
      <c r="Y35" s="90">
        <f>+Northern!Y35</f>
        <v>8</v>
      </c>
      <c r="Z35" s="90">
        <f>+Northern!Z35</f>
        <v>15</v>
      </c>
      <c r="AA35" s="90">
        <f>+Northern!AA35</f>
        <v>39</v>
      </c>
      <c r="AB35" s="90">
        <f>+Northern!AB35</f>
        <v>18</v>
      </c>
      <c r="AC35" s="90">
        <f>+Northern!AC35</f>
        <v>3</v>
      </c>
      <c r="AD35" s="90">
        <f>+Northern!AD35</f>
        <v>5</v>
      </c>
      <c r="AE35" s="90">
        <f>+Northern!AE35</f>
        <v>2</v>
      </c>
      <c r="AF35" s="90">
        <f>+Northern!AF35</f>
        <v>34</v>
      </c>
      <c r="AG35" s="90">
        <f>+Northern!AG35</f>
        <v>10</v>
      </c>
      <c r="AH35" s="90">
        <f>+Northern!AH35</f>
        <v>210</v>
      </c>
      <c r="AI35" s="90">
        <f>+Northern!AI35</f>
        <v>0</v>
      </c>
      <c r="AJ35" s="90">
        <f>+Northern!AJ35</f>
        <v>8</v>
      </c>
      <c r="AK35" s="90">
        <f>+Northern!AK35</f>
        <v>7</v>
      </c>
      <c r="AL35" s="90">
        <f>+Northern!AL35</f>
        <v>0</v>
      </c>
      <c r="AM35" s="90">
        <f>+Northern!AM35</f>
        <v>0</v>
      </c>
      <c r="AN35" s="90">
        <f>+Northern!AN35</f>
        <v>0</v>
      </c>
      <c r="AO35" s="90">
        <f>+Northern!AO35</f>
        <v>34</v>
      </c>
      <c r="AP35" s="90">
        <f>+Northern!AP35</f>
        <v>70</v>
      </c>
      <c r="AQ35" s="90">
        <f>+Northern!AQ35</f>
        <v>170</v>
      </c>
      <c r="AR35" s="90">
        <f>+Northern!AR35</f>
        <v>1</v>
      </c>
      <c r="AS35" s="90">
        <f>+Northern!AS35</f>
        <v>40</v>
      </c>
      <c r="AT35" s="90">
        <f>+Northern!AT35</f>
        <v>0</v>
      </c>
      <c r="AU35" s="90">
        <f>+Northern!AU35</f>
        <v>0</v>
      </c>
      <c r="AV35" s="90">
        <f>+Northern!AV35</f>
        <v>0</v>
      </c>
      <c r="AW35" s="90">
        <f>+Northern!AW35</f>
        <v>0</v>
      </c>
      <c r="AX35" s="90">
        <f>+Northern!AX35</f>
        <v>0</v>
      </c>
      <c r="AY35" s="90">
        <f>+Northern!AY35</f>
        <v>0</v>
      </c>
      <c r="AZ35" s="90">
        <f>+Northern!AZ35</f>
        <v>0</v>
      </c>
      <c r="BA35" s="90">
        <f>+Northern!BA35</f>
        <v>0</v>
      </c>
      <c r="BB35" s="90">
        <f>+Northern!BB35</f>
        <v>1</v>
      </c>
      <c r="BC35" s="90">
        <f>+Northern!BC35</f>
        <v>8</v>
      </c>
      <c r="BD35" s="90">
        <f>+Northern!BD35</f>
        <v>1</v>
      </c>
      <c r="BE35" s="90">
        <f>+Northern!BE35</f>
        <v>40</v>
      </c>
      <c r="BF35" s="90">
        <f>+Northern!BF35</f>
        <v>3</v>
      </c>
      <c r="BG35" s="90">
        <f>+Northern!BG35</f>
        <v>45</v>
      </c>
      <c r="BH35" s="90">
        <f>+Northern!BH35</f>
        <v>1</v>
      </c>
      <c r="BI35" s="90">
        <f>+Northern!BI35</f>
        <v>8</v>
      </c>
      <c r="BJ35" s="90">
        <f>+Northern!BJ35</f>
        <v>0</v>
      </c>
      <c r="BK35" s="90">
        <f>+Northern!BK35</f>
        <v>0</v>
      </c>
      <c r="BL35" s="90">
        <f>+Northern!BL35</f>
        <v>2</v>
      </c>
      <c r="BM35" s="90">
        <f>+Northern!BM35</f>
        <v>40</v>
      </c>
      <c r="BN35" s="90">
        <f>+Northern!BN35</f>
        <v>0</v>
      </c>
      <c r="BO35" s="90">
        <f>+Northern!BO35</f>
        <v>0</v>
      </c>
      <c r="BP35" s="90">
        <f>+Northern!BP35</f>
        <v>1</v>
      </c>
      <c r="BQ35" s="90">
        <f>+Northern!BQ35</f>
        <v>3</v>
      </c>
      <c r="BR35" s="90">
        <f>+Northern!BR35</f>
        <v>0</v>
      </c>
      <c r="BS35" s="90">
        <f>+Northern!BS35</f>
        <v>0</v>
      </c>
    </row>
    <row r="36" spans="1:87" s="47" customFormat="1" ht="12.75">
      <c r="A36" s="12">
        <f t="shared" si="3"/>
        <v>32</v>
      </c>
      <c r="B36" s="12" t="s">
        <v>297</v>
      </c>
      <c r="C36" s="12">
        <v>9283</v>
      </c>
      <c r="D36" s="19" t="s">
        <v>20</v>
      </c>
      <c r="E36" s="19">
        <f t="shared" si="0"/>
      </c>
      <c r="F36" s="20" t="s">
        <v>331</v>
      </c>
      <c r="G36" s="129">
        <f t="shared" si="1"/>
        <v>118</v>
      </c>
      <c r="H36" s="129">
        <f t="shared" si="2"/>
        <v>30</v>
      </c>
      <c r="I36" s="101"/>
      <c r="J36" s="90">
        <f>+Northern!J36</f>
        <v>0</v>
      </c>
      <c r="K36" s="90">
        <f>+Northern!K36</f>
        <v>0</v>
      </c>
      <c r="L36" s="90">
        <f>+Northern!L36</f>
        <v>6</v>
      </c>
      <c r="M36" s="90">
        <f>+Northern!M36</f>
        <v>17</v>
      </c>
      <c r="N36" s="90">
        <f>+Northern!N36</f>
        <v>55</v>
      </c>
      <c r="O36" s="90">
        <f>+Northern!O36</f>
        <v>0</v>
      </c>
      <c r="P36" s="90">
        <f>+Northern!P36</f>
        <v>4</v>
      </c>
      <c r="Q36" s="90">
        <f>+Northern!Q36</f>
        <v>11</v>
      </c>
      <c r="R36" s="90">
        <f>+Northern!R36</f>
        <v>25</v>
      </c>
      <c r="S36" s="90">
        <f>+Northern!S36</f>
        <v>0</v>
      </c>
      <c r="T36" s="90">
        <f>+Northern!T36</f>
        <v>1</v>
      </c>
      <c r="U36" s="90">
        <f>+Northern!U36</f>
        <v>3</v>
      </c>
      <c r="V36" s="90">
        <f>+Northern!V36</f>
        <v>3</v>
      </c>
      <c r="W36" s="90">
        <f>+Northern!W36</f>
        <v>12</v>
      </c>
      <c r="X36" s="90">
        <f>+Northern!X36</f>
        <v>1</v>
      </c>
      <c r="Y36" s="90">
        <f>+Northern!Y36</f>
        <v>0</v>
      </c>
      <c r="Z36" s="90">
        <f>+Northern!Z36</f>
        <v>1</v>
      </c>
      <c r="AA36" s="90">
        <f>+Northern!AA36</f>
        <v>9</v>
      </c>
      <c r="AB36" s="90">
        <f>+Northern!AB36</f>
        <v>5</v>
      </c>
      <c r="AC36" s="90">
        <f>+Northern!AC36</f>
        <v>2</v>
      </c>
      <c r="AD36" s="90">
        <f>+Northern!AD36</f>
        <v>2</v>
      </c>
      <c r="AE36" s="90">
        <f>+Northern!AE36</f>
        <v>0</v>
      </c>
      <c r="AF36" s="90">
        <f>+Northern!AF36</f>
        <v>15</v>
      </c>
      <c r="AG36" s="90">
        <f>+Northern!AG36</f>
        <v>0</v>
      </c>
      <c r="AH36" s="90">
        <f>+Northern!AH36</f>
        <v>65</v>
      </c>
      <c r="AI36" s="90">
        <f>+Northern!AI36</f>
        <v>0</v>
      </c>
      <c r="AJ36" s="90">
        <f>+Northern!AJ36</f>
        <v>0</v>
      </c>
      <c r="AK36" s="90">
        <f>+Northern!AK36</f>
        <v>0</v>
      </c>
      <c r="AL36" s="90">
        <f>+Northern!AL36</f>
        <v>0</v>
      </c>
      <c r="AM36" s="90">
        <f>+Northern!AM36</f>
        <v>0</v>
      </c>
      <c r="AN36" s="90">
        <f>+Northern!AN36</f>
        <v>0</v>
      </c>
      <c r="AO36" s="90">
        <f>+Northern!AO36</f>
        <v>42</v>
      </c>
      <c r="AP36" s="90">
        <f>+Northern!AP36</f>
        <v>18</v>
      </c>
      <c r="AQ36" s="90">
        <f>+Northern!AQ36</f>
        <v>50</v>
      </c>
      <c r="AR36" s="90">
        <f>+Northern!AR36</f>
        <v>1</v>
      </c>
      <c r="AS36" s="90">
        <f>+Northern!AS36</f>
        <v>40</v>
      </c>
      <c r="AT36" s="90">
        <f>+Northern!AT36</f>
        <v>2</v>
      </c>
      <c r="AU36" s="90">
        <f>+Northern!AU36</f>
        <v>4</v>
      </c>
      <c r="AV36" s="90">
        <f>+Northern!AV36</f>
        <v>0</v>
      </c>
      <c r="AW36" s="90">
        <f>+Northern!AW36</f>
        <v>0</v>
      </c>
      <c r="AX36" s="90">
        <f>+Northern!AX36</f>
        <v>0</v>
      </c>
      <c r="AY36" s="90">
        <f>+Northern!AY36</f>
        <v>0</v>
      </c>
      <c r="AZ36" s="90">
        <f>+Northern!AZ36</f>
        <v>0</v>
      </c>
      <c r="BA36" s="90">
        <f>+Northern!BA36</f>
        <v>0</v>
      </c>
      <c r="BB36" s="90">
        <f>+Northern!BB36</f>
        <v>18</v>
      </c>
      <c r="BC36" s="90">
        <f>+Northern!BC36</f>
        <v>2</v>
      </c>
      <c r="BD36" s="90">
        <f>+Northern!BD36</f>
        <v>1</v>
      </c>
      <c r="BE36" s="90">
        <f>+Northern!BE36</f>
        <v>12</v>
      </c>
      <c r="BF36" s="90">
        <f>+Northern!BF36</f>
        <v>5</v>
      </c>
      <c r="BG36" s="90">
        <f>+Northern!BG36</f>
        <v>2</v>
      </c>
      <c r="BH36" s="90">
        <f>+Northern!BH36</f>
        <v>0</v>
      </c>
      <c r="BI36" s="90">
        <f>+Northern!BI36</f>
        <v>0</v>
      </c>
      <c r="BJ36" s="90">
        <f>+Northern!BJ36</f>
        <v>0</v>
      </c>
      <c r="BK36" s="90">
        <f>+Northern!BK36</f>
        <v>0</v>
      </c>
      <c r="BL36" s="90">
        <f>+Northern!BL36</f>
        <v>1</v>
      </c>
      <c r="BM36" s="90">
        <f>+Northern!BM36</f>
        <v>12</v>
      </c>
      <c r="BN36" s="90">
        <f>+Northern!BN36</f>
        <v>2</v>
      </c>
      <c r="BO36" s="90">
        <f>+Northern!BO36</f>
        <v>10</v>
      </c>
      <c r="BP36" s="90">
        <f>+Northern!BP36</f>
        <v>0</v>
      </c>
      <c r="BQ36" s="90">
        <f>+Northern!BQ36</f>
        <v>0</v>
      </c>
      <c r="BR36" s="90">
        <f>+Northern!BR36</f>
        <v>18</v>
      </c>
      <c r="BS36" s="90">
        <f>+Northern!BS36</f>
        <v>6</v>
      </c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</row>
    <row r="37" spans="1:71" ht="12.75">
      <c r="A37" s="12">
        <f t="shared" si="3"/>
        <v>33</v>
      </c>
      <c r="B37" s="12" t="s">
        <v>297</v>
      </c>
      <c r="C37" s="12">
        <v>9308</v>
      </c>
      <c r="D37" s="19" t="s">
        <v>54</v>
      </c>
      <c r="E37" s="19">
        <f t="shared" si="0"/>
      </c>
      <c r="F37" s="20" t="s">
        <v>331</v>
      </c>
      <c r="G37" s="129">
        <f t="shared" si="1"/>
        <v>44</v>
      </c>
      <c r="H37" s="129">
        <f t="shared" si="2"/>
        <v>49</v>
      </c>
      <c r="I37" s="101"/>
      <c r="J37" s="90">
        <f>+Northern!J37</f>
        <v>0</v>
      </c>
      <c r="K37" s="90">
        <f>+Northern!K37</f>
        <v>2</v>
      </c>
      <c r="L37" s="90">
        <f>+Northern!L37</f>
        <v>4</v>
      </c>
      <c r="M37" s="90">
        <f>+Northern!M37</f>
        <v>10</v>
      </c>
      <c r="N37" s="90">
        <f>+Northern!N37</f>
        <v>11</v>
      </c>
      <c r="O37" s="90">
        <f>+Northern!O37</f>
        <v>4</v>
      </c>
      <c r="P37" s="90">
        <f>+Northern!P37</f>
        <v>2</v>
      </c>
      <c r="Q37" s="90">
        <f>+Northern!Q37</f>
        <v>6</v>
      </c>
      <c r="R37" s="90">
        <f>+Northern!R37</f>
        <v>5</v>
      </c>
      <c r="S37" s="90">
        <f>+Northern!S37</f>
        <v>0</v>
      </c>
      <c r="T37" s="90">
        <f>+Northern!T37</f>
        <v>12</v>
      </c>
      <c r="U37" s="90">
        <f>+Northern!U37</f>
        <v>7</v>
      </c>
      <c r="V37" s="90">
        <f>+Northern!V37</f>
        <v>7</v>
      </c>
      <c r="W37" s="90">
        <f>+Northern!W37</f>
        <v>3</v>
      </c>
      <c r="X37" s="90">
        <f>+Northern!X37</f>
        <v>10</v>
      </c>
      <c r="Y37" s="90">
        <f>+Northern!Y37</f>
        <v>3</v>
      </c>
      <c r="Z37" s="90">
        <f>+Northern!Z37</f>
        <v>3</v>
      </c>
      <c r="AA37" s="90">
        <f>+Northern!AA37</f>
        <v>4</v>
      </c>
      <c r="AB37" s="90">
        <f>+Northern!AB37</f>
        <v>6</v>
      </c>
      <c r="AC37" s="90">
        <f>+Northern!AC37</f>
        <v>0</v>
      </c>
      <c r="AD37" s="90">
        <f>+Northern!AD37</f>
        <v>4</v>
      </c>
      <c r="AE37" s="90">
        <f>+Northern!AE37</f>
        <v>4</v>
      </c>
      <c r="AF37" s="90">
        <f>+Northern!AF37</f>
        <v>10</v>
      </c>
      <c r="AG37" s="90">
        <f>+Northern!AG37</f>
        <v>7</v>
      </c>
      <c r="AH37" s="90">
        <f>+Northern!AH37</f>
        <v>44</v>
      </c>
      <c r="AI37" s="90">
        <f>+Northern!AI37</f>
        <v>0</v>
      </c>
      <c r="AJ37" s="90">
        <f>+Northern!AJ37</f>
        <v>0</v>
      </c>
      <c r="AK37" s="90">
        <f>+Northern!AK37</f>
        <v>0</v>
      </c>
      <c r="AL37" s="90">
        <f>+Northern!AL37</f>
        <v>0</v>
      </c>
      <c r="AM37" s="90">
        <f>+Northern!AM37</f>
        <v>0</v>
      </c>
      <c r="AN37" s="90">
        <f>+Northern!AN37</f>
        <v>6</v>
      </c>
      <c r="AO37" s="90">
        <f>+Northern!AO37</f>
        <v>10</v>
      </c>
      <c r="AP37" s="90">
        <f>+Northern!AP37</f>
        <v>15</v>
      </c>
      <c r="AQ37" s="90">
        <f>+Northern!AQ37</f>
        <v>6</v>
      </c>
      <c r="AR37" s="90">
        <f>+Northern!AR37</f>
        <v>0</v>
      </c>
      <c r="AS37" s="90">
        <f>+Northern!AS37</f>
        <v>0</v>
      </c>
      <c r="AT37" s="90">
        <f>+Northern!AT37</f>
        <v>0</v>
      </c>
      <c r="AU37" s="90">
        <f>+Northern!AU37</f>
        <v>0</v>
      </c>
      <c r="AV37" s="90">
        <f>+Northern!AV37</f>
        <v>1</v>
      </c>
      <c r="AW37" s="90">
        <f>+Northern!AW37</f>
        <v>40</v>
      </c>
      <c r="AX37" s="90">
        <f>+Northern!AX37</f>
        <v>0</v>
      </c>
      <c r="AY37" s="90">
        <f>+Northern!AY37</f>
        <v>0</v>
      </c>
      <c r="AZ37" s="90">
        <f>+Northern!AZ37</f>
        <v>0</v>
      </c>
      <c r="BA37" s="90">
        <f>+Northern!BA37</f>
        <v>0</v>
      </c>
      <c r="BB37" s="90">
        <f>+Northern!BB37</f>
        <v>0</v>
      </c>
      <c r="BC37" s="90">
        <f>+Northern!BC37</f>
        <v>0</v>
      </c>
      <c r="BD37" s="90">
        <f>+Northern!BD37</f>
        <v>0</v>
      </c>
      <c r="BE37" s="90">
        <f>+Northern!BE37</f>
        <v>0</v>
      </c>
      <c r="BF37" s="90">
        <f>+Northern!BF37</f>
        <v>2</v>
      </c>
      <c r="BG37" s="90">
        <f>+Northern!BG37</f>
        <v>0</v>
      </c>
      <c r="BH37" s="90">
        <f>+Northern!BH37</f>
        <v>0</v>
      </c>
      <c r="BI37" s="90">
        <f>+Northern!BI37</f>
        <v>0</v>
      </c>
      <c r="BJ37" s="90">
        <f>+Northern!BJ37</f>
        <v>3</v>
      </c>
      <c r="BK37" s="90">
        <f>+Northern!BK37</f>
        <v>0</v>
      </c>
      <c r="BL37" s="90">
        <f>+Northern!BL37</f>
        <v>0</v>
      </c>
      <c r="BM37" s="90">
        <f>+Northern!BM37</f>
        <v>0</v>
      </c>
      <c r="BN37" s="90">
        <f>+Northern!BN37</f>
        <v>0</v>
      </c>
      <c r="BO37" s="90">
        <f>+Northern!BO37</f>
        <v>0</v>
      </c>
      <c r="BP37" s="90">
        <f>+Northern!BP37</f>
        <v>0</v>
      </c>
      <c r="BQ37" s="90">
        <f>+Northern!BQ37</f>
        <v>0</v>
      </c>
      <c r="BR37" s="90">
        <f>+Northern!BR37</f>
        <v>0</v>
      </c>
      <c r="BS37" s="90">
        <f>+Northern!BS37</f>
        <v>0</v>
      </c>
    </row>
    <row r="38" spans="1:87" ht="12.75">
      <c r="A38" s="12">
        <f t="shared" si="3"/>
        <v>34</v>
      </c>
      <c r="B38" s="12" t="s">
        <v>297</v>
      </c>
      <c r="C38" s="12">
        <v>9320</v>
      </c>
      <c r="D38" s="19" t="s">
        <v>53</v>
      </c>
      <c r="E38" s="19">
        <f t="shared" si="0"/>
      </c>
      <c r="F38" s="20" t="s">
        <v>331</v>
      </c>
      <c r="G38" s="129">
        <f t="shared" si="1"/>
        <v>310</v>
      </c>
      <c r="H38" s="129">
        <f t="shared" si="2"/>
        <v>0</v>
      </c>
      <c r="I38" s="99"/>
      <c r="J38" s="90">
        <f>+Northern!J38</f>
        <v>0</v>
      </c>
      <c r="K38" s="90">
        <f>+Northern!K38</f>
        <v>32</v>
      </c>
      <c r="L38" s="90">
        <f>+Northern!L38</f>
        <v>25</v>
      </c>
      <c r="M38" s="90">
        <f>+Northern!M38</f>
        <v>85</v>
      </c>
      <c r="N38" s="90">
        <f>+Northern!N38</f>
        <v>35</v>
      </c>
      <c r="O38" s="90">
        <f>+Northern!O38</f>
        <v>17</v>
      </c>
      <c r="P38" s="90">
        <f>+Northern!P38</f>
        <v>26</v>
      </c>
      <c r="Q38" s="90">
        <f>+Northern!Q38</f>
        <v>65</v>
      </c>
      <c r="R38" s="90">
        <f>+Northern!R38</f>
        <v>25</v>
      </c>
      <c r="S38" s="90">
        <f>+Northern!S38</f>
        <v>0</v>
      </c>
      <c r="T38" s="90">
        <f>+Northern!T38</f>
        <v>0</v>
      </c>
      <c r="U38" s="90">
        <f>+Northern!U38</f>
        <v>0</v>
      </c>
      <c r="V38" s="90">
        <f>+Northern!V38</f>
        <v>0</v>
      </c>
      <c r="W38" s="90">
        <f>+Northern!W38</f>
        <v>0</v>
      </c>
      <c r="X38" s="90">
        <f>+Northern!X38</f>
        <v>0</v>
      </c>
      <c r="Y38" s="90">
        <f>+Northern!Y38</f>
        <v>0</v>
      </c>
      <c r="Z38" s="90">
        <f>+Northern!Z38</f>
        <v>0</v>
      </c>
      <c r="AA38" s="90">
        <f>+Northern!AA38</f>
        <v>0</v>
      </c>
      <c r="AB38" s="90">
        <f>+Northern!AB38</f>
        <v>0</v>
      </c>
      <c r="AC38" s="90">
        <f>+Northern!AC38</f>
        <v>0</v>
      </c>
      <c r="AD38" s="90">
        <f>+Northern!AD38</f>
        <v>0</v>
      </c>
      <c r="AE38" s="90">
        <f>+Northern!AE38</f>
        <v>0</v>
      </c>
      <c r="AF38" s="90">
        <f>+Northern!AF38</f>
        <v>0</v>
      </c>
      <c r="AG38" s="90">
        <f>+Northern!AG38</f>
        <v>0</v>
      </c>
      <c r="AH38" s="90">
        <f>+Northern!AH38</f>
        <v>0</v>
      </c>
      <c r="AI38" s="90">
        <f>+Northern!AI38</f>
        <v>32</v>
      </c>
      <c r="AJ38" s="90">
        <f>+Northern!AJ38</f>
        <v>0</v>
      </c>
      <c r="AK38" s="90">
        <f>+Northern!AK38</f>
        <v>0</v>
      </c>
      <c r="AL38" s="90">
        <f>+Northern!AL38</f>
        <v>0</v>
      </c>
      <c r="AM38" s="90">
        <f>+Northern!AM38</f>
        <v>0</v>
      </c>
      <c r="AN38" s="90">
        <f>+Northern!AN38</f>
        <v>0</v>
      </c>
      <c r="AO38" s="90">
        <f>+Northern!AO38</f>
        <v>0</v>
      </c>
      <c r="AP38" s="90">
        <f>+Northern!AP38</f>
        <v>120</v>
      </c>
      <c r="AQ38" s="90">
        <f>+Northern!AQ38</f>
        <v>100</v>
      </c>
      <c r="AR38" s="90">
        <f>+Northern!AR38</f>
        <v>0</v>
      </c>
      <c r="AS38" s="90">
        <f>+Northern!AS38</f>
        <v>0</v>
      </c>
      <c r="AT38" s="90">
        <f>+Northern!AT38</f>
        <v>0</v>
      </c>
      <c r="AU38" s="90">
        <f>+Northern!AU38</f>
        <v>0</v>
      </c>
      <c r="AV38" s="90">
        <f>+Northern!AV38</f>
        <v>0</v>
      </c>
      <c r="AW38" s="90">
        <f>+Northern!AW38</f>
        <v>0</v>
      </c>
      <c r="AX38" s="90">
        <f>+Northern!AX38</f>
        <v>0</v>
      </c>
      <c r="AY38" s="90">
        <f>+Northern!AY38</f>
        <v>0</v>
      </c>
      <c r="AZ38" s="90">
        <f>+Northern!AZ38</f>
        <v>0</v>
      </c>
      <c r="BA38" s="90">
        <f>+Northern!BA38</f>
        <v>0</v>
      </c>
      <c r="BB38" s="90">
        <f>+Northern!BB38</f>
        <v>0</v>
      </c>
      <c r="BC38" s="90">
        <f>+Northern!BC38</f>
        <v>0</v>
      </c>
      <c r="BD38" s="90">
        <f>+Northern!BD38</f>
        <v>0</v>
      </c>
      <c r="BE38" s="90">
        <f>+Northern!BE38</f>
        <v>0</v>
      </c>
      <c r="BF38" s="90">
        <f>+Northern!BF38</f>
        <v>0</v>
      </c>
      <c r="BG38" s="90">
        <f>+Northern!BG38</f>
        <v>0</v>
      </c>
      <c r="BH38" s="90">
        <f>+Northern!BH38</f>
        <v>0</v>
      </c>
      <c r="BI38" s="90">
        <f>+Northern!BI38</f>
        <v>0</v>
      </c>
      <c r="BJ38" s="90">
        <f>+Northern!BJ38</f>
        <v>0</v>
      </c>
      <c r="BK38" s="90">
        <f>+Northern!BK38</f>
        <v>0</v>
      </c>
      <c r="BL38" s="90">
        <f>+Northern!BL38</f>
        <v>0</v>
      </c>
      <c r="BM38" s="90">
        <f>+Northern!BM38</f>
        <v>0</v>
      </c>
      <c r="BN38" s="90">
        <f>+Northern!BN38</f>
        <v>0</v>
      </c>
      <c r="BO38" s="90">
        <f>+Northern!BO38</f>
        <v>0</v>
      </c>
      <c r="BP38" s="90">
        <f>+Northern!BP38</f>
        <v>0</v>
      </c>
      <c r="BQ38" s="90">
        <f>+Northern!BQ38</f>
        <v>0</v>
      </c>
      <c r="BR38" s="90">
        <f>+Northern!BR38</f>
        <v>0</v>
      </c>
      <c r="BS38" s="90">
        <f>+Northern!BS38</f>
        <v>0</v>
      </c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</row>
    <row r="39" spans="1:71" ht="12.75">
      <c r="A39" s="12">
        <f t="shared" si="3"/>
        <v>35</v>
      </c>
      <c r="B39" s="12" t="s">
        <v>297</v>
      </c>
      <c r="C39" s="12">
        <v>9307</v>
      </c>
      <c r="D39" s="19" t="s">
        <v>34</v>
      </c>
      <c r="E39" s="19">
        <f t="shared" si="0"/>
        <v>1</v>
      </c>
      <c r="F39" s="20" t="s">
        <v>334</v>
      </c>
      <c r="G39" s="129">
        <f t="shared" si="1"/>
        <v>58</v>
      </c>
      <c r="H39" s="129">
        <f t="shared" si="2"/>
        <v>58</v>
      </c>
      <c r="I39" s="101"/>
      <c r="J39" s="90">
        <f>+Northern!J39</f>
        <v>0</v>
      </c>
      <c r="K39" s="90">
        <f>+Northern!K39</f>
        <v>2</v>
      </c>
      <c r="L39" s="90">
        <f>+Northern!L39</f>
        <v>3</v>
      </c>
      <c r="M39" s="90">
        <f>+Northern!M39</f>
        <v>12</v>
      </c>
      <c r="N39" s="90">
        <f>+Northern!N39</f>
        <v>19</v>
      </c>
      <c r="O39" s="90">
        <f>+Northern!O39</f>
        <v>3</v>
      </c>
      <c r="P39" s="90">
        <f>+Northern!P39</f>
        <v>3</v>
      </c>
      <c r="Q39" s="90">
        <f>+Northern!Q39</f>
        <v>5</v>
      </c>
      <c r="R39" s="90">
        <f>+Northern!R39</f>
        <v>11</v>
      </c>
      <c r="S39" s="90">
        <f>+Northern!S39</f>
        <v>0</v>
      </c>
      <c r="T39" s="90">
        <f>+Northern!T39</f>
        <v>4</v>
      </c>
      <c r="U39" s="90">
        <f>+Northern!U39</f>
        <v>10</v>
      </c>
      <c r="V39" s="90">
        <f>+Northern!V39</f>
        <v>10</v>
      </c>
      <c r="W39" s="90">
        <f>+Northern!W39</f>
        <v>4</v>
      </c>
      <c r="X39" s="90">
        <f>+Northern!X39</f>
        <v>4</v>
      </c>
      <c r="Y39" s="90">
        <f>+Northern!Y39</f>
        <v>9</v>
      </c>
      <c r="Z39" s="90">
        <f>+Northern!Z39</f>
        <v>11</v>
      </c>
      <c r="AA39" s="90">
        <f>+Northern!AA39</f>
        <v>6</v>
      </c>
      <c r="AB39" s="90">
        <f>+Northern!AB39</f>
        <v>2</v>
      </c>
      <c r="AC39" s="90">
        <f>+Northern!AC39</f>
        <v>2</v>
      </c>
      <c r="AD39" s="90">
        <f>+Northern!AD39</f>
        <v>6</v>
      </c>
      <c r="AE39" s="90">
        <f>+Northern!AE39</f>
        <v>6</v>
      </c>
      <c r="AF39" s="90">
        <f>+Northern!AF39</f>
        <v>21</v>
      </c>
      <c r="AG39" s="90">
        <f>+Northern!AG39</f>
        <v>6</v>
      </c>
      <c r="AH39" s="90">
        <f>+Northern!AH39</f>
        <v>70</v>
      </c>
      <c r="AI39" s="90">
        <f>+Northern!AI39</f>
        <v>2</v>
      </c>
      <c r="AJ39" s="90">
        <f>+Northern!AJ39</f>
        <v>0</v>
      </c>
      <c r="AK39" s="90">
        <f>+Northern!AK39</f>
        <v>0</v>
      </c>
      <c r="AL39" s="90">
        <f>+Northern!AL39</f>
        <v>0</v>
      </c>
      <c r="AM39" s="90">
        <f>+Northern!AM39</f>
        <v>0</v>
      </c>
      <c r="AN39" s="90">
        <f>+Northern!AN39</f>
        <v>0</v>
      </c>
      <c r="AO39" s="90">
        <f>+Northern!AO39</f>
        <v>21</v>
      </c>
      <c r="AP39" s="90">
        <f>+Northern!AP39</f>
        <v>6</v>
      </c>
      <c r="AQ39" s="90">
        <f>+Northern!AQ39</f>
        <v>22</v>
      </c>
      <c r="AR39" s="90">
        <f>+Northern!AR39</f>
        <v>1</v>
      </c>
      <c r="AS39" s="90">
        <f>+Northern!AS39</f>
        <v>60</v>
      </c>
      <c r="AT39" s="90">
        <f>+Northern!AT39</f>
        <v>0</v>
      </c>
      <c r="AU39" s="90">
        <f>+Northern!AU39</f>
        <v>0</v>
      </c>
      <c r="AV39" s="90">
        <f>+Northern!AV39</f>
        <v>0</v>
      </c>
      <c r="AW39" s="90">
        <f>+Northern!AW39</f>
        <v>0</v>
      </c>
      <c r="AX39" s="90">
        <f>+Northern!AX39</f>
        <v>0</v>
      </c>
      <c r="AY39" s="90">
        <f>+Northern!AY39</f>
        <v>0</v>
      </c>
      <c r="AZ39" s="90">
        <f>+Northern!AZ39</f>
        <v>0</v>
      </c>
      <c r="BA39" s="90">
        <f>+Northern!BA39</f>
        <v>0</v>
      </c>
      <c r="BB39" s="90">
        <f>+Northern!BB39</f>
        <v>6</v>
      </c>
      <c r="BC39" s="90">
        <f>+Northern!BC39</f>
        <v>25</v>
      </c>
      <c r="BD39" s="90">
        <f>+Northern!BD39</f>
        <v>0</v>
      </c>
      <c r="BE39" s="90">
        <f>+Northern!BE39</f>
        <v>0</v>
      </c>
      <c r="BF39" s="90">
        <f>+Northern!BF39</f>
        <v>1</v>
      </c>
      <c r="BG39" s="90">
        <f>+Northern!BG39</f>
        <v>2</v>
      </c>
      <c r="BH39" s="90">
        <f>+Northern!BH39</f>
        <v>0</v>
      </c>
      <c r="BI39" s="90">
        <f>+Northern!BI39</f>
        <v>0</v>
      </c>
      <c r="BJ39" s="90">
        <f>+Northern!BJ39</f>
        <v>4</v>
      </c>
      <c r="BK39" s="90">
        <f>+Northern!BK39</f>
        <v>25</v>
      </c>
      <c r="BL39" s="90">
        <f>+Northern!BL39</f>
        <v>0</v>
      </c>
      <c r="BM39" s="90">
        <f>+Northern!BM39</f>
        <v>0</v>
      </c>
      <c r="BN39" s="90">
        <f>+Northern!BN39</f>
        <v>2</v>
      </c>
      <c r="BO39" s="90">
        <f>+Northern!BO39</f>
        <v>12</v>
      </c>
      <c r="BP39" s="90">
        <f>+Northern!BP39</f>
        <v>0</v>
      </c>
      <c r="BQ39" s="90">
        <f>+Northern!BQ39</f>
        <v>0</v>
      </c>
      <c r="BR39" s="90">
        <f>+Northern!BR39</f>
        <v>35</v>
      </c>
      <c r="BS39" s="90">
        <f>+Northern!BS39</f>
        <v>26</v>
      </c>
    </row>
    <row r="40" spans="1:71" ht="12.75">
      <c r="A40" s="12">
        <f t="shared" si="3"/>
        <v>36</v>
      </c>
      <c r="B40" s="12" t="s">
        <v>297</v>
      </c>
      <c r="C40" s="12">
        <v>9341</v>
      </c>
      <c r="D40" s="19" t="s">
        <v>73</v>
      </c>
      <c r="E40" s="19">
        <f t="shared" si="0"/>
      </c>
      <c r="F40" s="20" t="s">
        <v>331</v>
      </c>
      <c r="G40" s="129">
        <f t="shared" si="1"/>
        <v>62</v>
      </c>
      <c r="H40" s="129">
        <f t="shared" si="2"/>
        <v>1</v>
      </c>
      <c r="I40" s="101"/>
      <c r="J40" s="90">
        <f>+Northern!J40</f>
        <v>0</v>
      </c>
      <c r="K40" s="90">
        <f>+Northern!K40</f>
        <v>1</v>
      </c>
      <c r="L40" s="90">
        <f>+Northern!L40</f>
        <v>4</v>
      </c>
      <c r="M40" s="90">
        <f>+Northern!M40</f>
        <v>7</v>
      </c>
      <c r="N40" s="90">
        <f>+Northern!N40</f>
        <v>29</v>
      </c>
      <c r="O40" s="90">
        <f>+Northern!O40</f>
        <v>0</v>
      </c>
      <c r="P40" s="90">
        <f>+Northern!P40</f>
        <v>3</v>
      </c>
      <c r="Q40" s="90">
        <f>+Northern!Q40</f>
        <v>4</v>
      </c>
      <c r="R40" s="90">
        <f>+Northern!R40</f>
        <v>14</v>
      </c>
      <c r="S40" s="90">
        <f>+Northern!S40</f>
        <v>0</v>
      </c>
      <c r="T40" s="90">
        <f>+Northern!T40</f>
        <v>0</v>
      </c>
      <c r="U40" s="90">
        <f>+Northern!U40</f>
        <v>0</v>
      </c>
      <c r="V40" s="90">
        <f>+Northern!V40</f>
        <v>1</v>
      </c>
      <c r="W40" s="90">
        <f>+Northern!W40</f>
        <v>0</v>
      </c>
      <c r="X40" s="90">
        <f>+Northern!X40</f>
        <v>0</v>
      </c>
      <c r="Y40" s="90">
        <f>+Northern!Y40</f>
        <v>0</v>
      </c>
      <c r="Z40" s="90">
        <f>+Northern!Z40</f>
        <v>0</v>
      </c>
      <c r="AA40" s="90">
        <f>+Northern!AA40</f>
        <v>0</v>
      </c>
      <c r="AB40" s="90">
        <f>+Northern!AB40</f>
        <v>8</v>
      </c>
      <c r="AC40" s="90">
        <f>+Northern!AC40</f>
        <v>1</v>
      </c>
      <c r="AD40" s="90">
        <f>+Northern!AD40</f>
        <v>2</v>
      </c>
      <c r="AE40" s="90">
        <f>+Northern!AE40</f>
        <v>0</v>
      </c>
      <c r="AF40" s="90">
        <f>+Northern!AF40</f>
        <v>24</v>
      </c>
      <c r="AG40" s="90">
        <f>+Northern!AG40</f>
        <v>5</v>
      </c>
      <c r="AH40" s="90">
        <f>+Northern!AH40</f>
        <v>57</v>
      </c>
      <c r="AI40" s="90">
        <f>+Northern!AI40</f>
        <v>0</v>
      </c>
      <c r="AJ40" s="90">
        <f>+Northern!AJ40</f>
        <v>2</v>
      </c>
      <c r="AK40" s="90">
        <f>+Northern!AK40</f>
        <v>0</v>
      </c>
      <c r="AL40" s="90">
        <f>+Northern!AL40</f>
        <v>0</v>
      </c>
      <c r="AM40" s="90">
        <f>+Northern!AM40</f>
        <v>0</v>
      </c>
      <c r="AN40" s="90">
        <f>+Northern!AN40</f>
        <v>2</v>
      </c>
      <c r="AO40" s="90">
        <f>+Northern!AO40</f>
        <v>24</v>
      </c>
      <c r="AP40" s="90">
        <f>+Northern!AP40</f>
        <v>3</v>
      </c>
      <c r="AQ40" s="90">
        <f>+Northern!AQ40</f>
        <v>16</v>
      </c>
      <c r="AR40" s="90">
        <f>+Northern!AR40</f>
        <v>1</v>
      </c>
      <c r="AS40" s="90">
        <f>+Northern!AS40</f>
        <v>42</v>
      </c>
      <c r="AT40" s="90">
        <f>+Northern!AT40</f>
        <v>0</v>
      </c>
      <c r="AU40" s="90">
        <f>+Northern!AU40</f>
        <v>0</v>
      </c>
      <c r="AV40" s="90">
        <f>+Northern!AV40</f>
        <v>0</v>
      </c>
      <c r="AW40" s="90">
        <f>+Northern!AW40</f>
        <v>0</v>
      </c>
      <c r="AX40" s="90">
        <f>+Northern!AX40</f>
        <v>0</v>
      </c>
      <c r="AY40" s="90">
        <f>+Northern!AY40</f>
        <v>0</v>
      </c>
      <c r="AZ40" s="90">
        <f>+Northern!AZ40</f>
        <v>0</v>
      </c>
      <c r="BA40" s="90">
        <f>+Northern!BA40</f>
        <v>0</v>
      </c>
      <c r="BB40" s="90">
        <f>+Northern!BB40</f>
        <v>0</v>
      </c>
      <c r="BC40" s="90">
        <f>+Northern!BC40</f>
        <v>0</v>
      </c>
      <c r="BD40" s="90">
        <f>+Northern!BD40</f>
        <v>0</v>
      </c>
      <c r="BE40" s="90">
        <f>+Northern!BE40</f>
        <v>0</v>
      </c>
      <c r="BF40" s="90">
        <f>+Northern!BF40</f>
        <v>0</v>
      </c>
      <c r="BG40" s="90">
        <f>+Northern!BG40</f>
        <v>0</v>
      </c>
      <c r="BH40" s="90">
        <f>+Northern!BH40</f>
        <v>1</v>
      </c>
      <c r="BI40" s="90">
        <f>+Northern!BI40</f>
        <v>15</v>
      </c>
      <c r="BJ40" s="90">
        <f>+Northern!BJ40</f>
        <v>8</v>
      </c>
      <c r="BK40" s="90">
        <f>+Northern!BK40</f>
        <v>24</v>
      </c>
      <c r="BL40" s="90">
        <f>+Northern!BL40</f>
        <v>2</v>
      </c>
      <c r="BM40" s="90">
        <f>+Northern!BM40</f>
        <v>4</v>
      </c>
      <c r="BN40" s="90">
        <f>+Northern!BN40</f>
        <v>0</v>
      </c>
      <c r="BO40" s="90">
        <f>+Northern!BO40</f>
        <v>0</v>
      </c>
      <c r="BP40" s="90">
        <f>+Northern!BP40</f>
        <v>0</v>
      </c>
      <c r="BQ40" s="90">
        <f>+Northern!BQ40</f>
        <v>0</v>
      </c>
      <c r="BR40" s="90">
        <f>+Northern!BR40</f>
        <v>0</v>
      </c>
      <c r="BS40" s="90">
        <f>+Northern!BS40</f>
        <v>0</v>
      </c>
    </row>
    <row r="41" spans="1:87" ht="12.75">
      <c r="A41" s="12">
        <f t="shared" si="3"/>
        <v>37</v>
      </c>
      <c r="B41" s="12" t="s">
        <v>297</v>
      </c>
      <c r="C41" s="12">
        <v>9342</v>
      </c>
      <c r="D41" s="19" t="s">
        <v>74</v>
      </c>
      <c r="E41" s="19">
        <f t="shared" si="0"/>
        <v>1</v>
      </c>
      <c r="F41" s="20" t="s">
        <v>334</v>
      </c>
      <c r="G41" s="129">
        <f t="shared" si="1"/>
        <v>223</v>
      </c>
      <c r="H41" s="129">
        <f t="shared" si="2"/>
        <v>210</v>
      </c>
      <c r="I41" s="99"/>
      <c r="J41" s="90">
        <f>+Northern!J41</f>
        <v>0</v>
      </c>
      <c r="K41" s="90">
        <f>+Northern!K41</f>
        <v>24</v>
      </c>
      <c r="L41" s="90">
        <f>+Northern!L41</f>
        <v>25</v>
      </c>
      <c r="M41" s="90">
        <f>+Northern!M41</f>
        <v>39</v>
      </c>
      <c r="N41" s="90">
        <f>+Northern!N41</f>
        <v>29</v>
      </c>
      <c r="O41" s="90">
        <f>+Northern!O41</f>
        <v>15</v>
      </c>
      <c r="P41" s="90">
        <f>+Northern!P41</f>
        <v>28</v>
      </c>
      <c r="Q41" s="90">
        <f>+Northern!Q41</f>
        <v>49</v>
      </c>
      <c r="R41" s="90">
        <f>+Northern!R41</f>
        <v>14</v>
      </c>
      <c r="S41" s="90">
        <f>+Northern!S41</f>
        <v>0</v>
      </c>
      <c r="T41" s="90">
        <f>+Northern!T41</f>
        <v>21</v>
      </c>
      <c r="U41" s="90">
        <f>+Northern!U41</f>
        <v>24</v>
      </c>
      <c r="V41" s="90">
        <f>+Northern!V41</f>
        <v>42</v>
      </c>
      <c r="W41" s="90">
        <f>+Northern!W41</f>
        <v>33</v>
      </c>
      <c r="X41" s="90">
        <f>+Northern!X41</f>
        <v>18</v>
      </c>
      <c r="Y41" s="90">
        <f>+Northern!Y41</f>
        <v>11</v>
      </c>
      <c r="Z41" s="90">
        <f>+Northern!Z41</f>
        <v>24</v>
      </c>
      <c r="AA41" s="90">
        <f>+Northern!AA41</f>
        <v>37</v>
      </c>
      <c r="AB41" s="90">
        <f>+Northern!AB41</f>
        <v>0</v>
      </c>
      <c r="AC41" s="90">
        <f>+Northern!AC41</f>
        <v>5</v>
      </c>
      <c r="AD41" s="90">
        <f>+Northern!AD41</f>
        <v>14</v>
      </c>
      <c r="AE41" s="90">
        <f>+Northern!AE41</f>
        <v>0</v>
      </c>
      <c r="AF41" s="90">
        <f>+Northern!AF41</f>
        <v>14</v>
      </c>
      <c r="AG41" s="90">
        <f>+Northern!AG41</f>
        <v>39</v>
      </c>
      <c r="AH41" s="90">
        <f>+Northern!AH41</f>
        <v>44</v>
      </c>
      <c r="AI41" s="90">
        <f>+Northern!AI41</f>
        <v>14</v>
      </c>
      <c r="AJ41" s="90">
        <f>+Northern!AJ41</f>
        <v>6</v>
      </c>
      <c r="AK41" s="90">
        <f>+Northern!AK41</f>
        <v>36</v>
      </c>
      <c r="AL41" s="90">
        <f>+Northern!AL41</f>
        <v>27</v>
      </c>
      <c r="AM41" s="90">
        <f>+Northern!AM41</f>
        <v>0</v>
      </c>
      <c r="AN41" s="90">
        <f>+Northern!AN41</f>
        <v>0</v>
      </c>
      <c r="AO41" s="90">
        <f>+Northern!AO41</f>
        <v>0</v>
      </c>
      <c r="AP41" s="90">
        <f>+Northern!AP41</f>
        <v>0</v>
      </c>
      <c r="AQ41" s="90">
        <f>+Northern!AQ41</f>
        <v>0</v>
      </c>
      <c r="AR41" s="90">
        <f>+Northern!AR41</f>
        <v>0</v>
      </c>
      <c r="AS41" s="90">
        <f>+Northern!AS41</f>
        <v>0</v>
      </c>
      <c r="AT41" s="90">
        <f>+Northern!AT41</f>
        <v>0</v>
      </c>
      <c r="AU41" s="90">
        <f>+Northern!AU41</f>
        <v>0</v>
      </c>
      <c r="AV41" s="90">
        <f>+Northern!AV41</f>
        <v>1</v>
      </c>
      <c r="AW41" s="90">
        <f>+Northern!AW41</f>
        <v>0</v>
      </c>
      <c r="AX41" s="90">
        <f>+Northern!AX41</f>
        <v>0</v>
      </c>
      <c r="AY41" s="90">
        <f>+Northern!AY41</f>
        <v>0</v>
      </c>
      <c r="AZ41" s="90">
        <f>+Northern!AZ41</f>
        <v>0</v>
      </c>
      <c r="BA41" s="90">
        <f>+Northern!BA41</f>
        <v>0</v>
      </c>
      <c r="BB41" s="90">
        <f>+Northern!BB41</f>
        <v>0</v>
      </c>
      <c r="BC41" s="90">
        <f>+Northern!BC41</f>
        <v>0</v>
      </c>
      <c r="BD41" s="90">
        <f>+Northern!BD41</f>
        <v>0</v>
      </c>
      <c r="BE41" s="90">
        <f>+Northern!BE41</f>
        <v>0</v>
      </c>
      <c r="BF41" s="90">
        <f>+Northern!BF41</f>
        <v>0</v>
      </c>
      <c r="BG41" s="90">
        <f>+Northern!BG41</f>
        <v>0</v>
      </c>
      <c r="BH41" s="90">
        <f>+Northern!BH41</f>
        <v>0</v>
      </c>
      <c r="BI41" s="90">
        <f>+Northern!BI41</f>
        <v>0</v>
      </c>
      <c r="BJ41" s="90">
        <f>+Northern!BJ41</f>
        <v>0</v>
      </c>
      <c r="BK41" s="90">
        <f>+Northern!BK41</f>
        <v>0</v>
      </c>
      <c r="BL41" s="90">
        <f>+Northern!BL41</f>
        <v>0</v>
      </c>
      <c r="BM41" s="90">
        <f>+Northern!BM41</f>
        <v>0</v>
      </c>
      <c r="BN41" s="90">
        <f>+Northern!BN41</f>
        <v>0</v>
      </c>
      <c r="BO41" s="90">
        <f>+Northern!BO41</f>
        <v>0</v>
      </c>
      <c r="BP41" s="90">
        <f>+Northern!BP41</f>
        <v>0</v>
      </c>
      <c r="BQ41" s="90">
        <f>+Northern!BQ41</f>
        <v>0</v>
      </c>
      <c r="BR41" s="90">
        <f>+Northern!BR41</f>
        <v>0</v>
      </c>
      <c r="BS41" s="90">
        <f>+Northern!BS41</f>
        <v>0</v>
      </c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</row>
    <row r="42" spans="1:71" ht="12.75">
      <c r="A42" s="12">
        <f t="shared" si="3"/>
        <v>38</v>
      </c>
      <c r="B42" s="12" t="s">
        <v>297</v>
      </c>
      <c r="C42" s="12">
        <v>9309</v>
      </c>
      <c r="D42" s="19" t="s">
        <v>55</v>
      </c>
      <c r="E42" s="19">
        <f t="shared" si="0"/>
        <v>1</v>
      </c>
      <c r="F42" s="20" t="s">
        <v>334</v>
      </c>
      <c r="G42" s="129">
        <f t="shared" si="1"/>
        <v>114</v>
      </c>
      <c r="H42" s="129">
        <f t="shared" si="2"/>
        <v>223</v>
      </c>
      <c r="I42" s="101"/>
      <c r="J42" s="90">
        <f>+Northern!J42</f>
        <v>0</v>
      </c>
      <c r="K42" s="90">
        <f>+Northern!K42</f>
        <v>1</v>
      </c>
      <c r="L42" s="90">
        <f>+Northern!L42</f>
        <v>14</v>
      </c>
      <c r="M42" s="90">
        <f>+Northern!M42</f>
        <v>31</v>
      </c>
      <c r="N42" s="90">
        <f>+Northern!N42</f>
        <v>19</v>
      </c>
      <c r="O42" s="90">
        <f>+Northern!O42</f>
        <v>0</v>
      </c>
      <c r="P42" s="90">
        <f>+Northern!P42</f>
        <v>14</v>
      </c>
      <c r="Q42" s="90">
        <f>+Northern!Q42</f>
        <v>27</v>
      </c>
      <c r="R42" s="90">
        <f>+Northern!R42</f>
        <v>8</v>
      </c>
      <c r="S42" s="90">
        <f>+Northern!S42</f>
        <v>0</v>
      </c>
      <c r="T42" s="90">
        <f>+Northern!T42</f>
        <v>48</v>
      </c>
      <c r="U42" s="90">
        <f>+Northern!U42</f>
        <v>27</v>
      </c>
      <c r="V42" s="90">
        <f>+Northern!V42</f>
        <v>24</v>
      </c>
      <c r="W42" s="90">
        <f>+Northern!W42</f>
        <v>10</v>
      </c>
      <c r="X42" s="90">
        <f>+Northern!X42</f>
        <v>68</v>
      </c>
      <c r="Y42" s="90">
        <f>+Northern!Y42</f>
        <v>19</v>
      </c>
      <c r="Z42" s="90">
        <f>+Northern!Z42</f>
        <v>17</v>
      </c>
      <c r="AA42" s="90">
        <f>+Northern!AA42</f>
        <v>10</v>
      </c>
      <c r="AB42" s="90">
        <f>+Northern!AB42</f>
        <v>0</v>
      </c>
      <c r="AC42" s="90">
        <f>+Northern!AC42</f>
        <v>1</v>
      </c>
      <c r="AD42" s="90">
        <f>+Northern!AD42</f>
        <v>0</v>
      </c>
      <c r="AE42" s="90">
        <f>+Northern!AE42</f>
        <v>0</v>
      </c>
      <c r="AF42" s="90">
        <f>+Northern!AF42</f>
        <v>34</v>
      </c>
      <c r="AG42" s="90">
        <f>+Northern!AG42</f>
        <v>24</v>
      </c>
      <c r="AH42" s="90">
        <f>+Northern!AH42</f>
        <v>146</v>
      </c>
      <c r="AI42" s="90">
        <f>+Northern!AI42</f>
        <v>1</v>
      </c>
      <c r="AJ42" s="90">
        <f>+Northern!AJ42</f>
        <v>0</v>
      </c>
      <c r="AK42" s="90">
        <f>+Northern!AK42</f>
        <v>1</v>
      </c>
      <c r="AL42" s="90">
        <f>+Northern!AL42</f>
        <v>0</v>
      </c>
      <c r="AM42" s="90">
        <f>+Northern!AM42</f>
        <v>0</v>
      </c>
      <c r="AN42" s="90">
        <f>+Northern!AN42</f>
        <v>0</v>
      </c>
      <c r="AO42" s="90">
        <f>+Northern!AO42</f>
        <v>174</v>
      </c>
      <c r="AP42" s="90">
        <f>+Northern!AP42</f>
        <v>21</v>
      </c>
      <c r="AQ42" s="90">
        <f>+Northern!AQ42</f>
        <v>80</v>
      </c>
      <c r="AR42" s="90">
        <f>+Northern!AR42</f>
        <v>2</v>
      </c>
      <c r="AS42" s="90">
        <f>+Northern!AS42</f>
        <v>45</v>
      </c>
      <c r="AT42" s="90">
        <f>+Northern!AT42</f>
        <v>0</v>
      </c>
      <c r="AU42" s="90">
        <f>+Northern!AU42</f>
        <v>0</v>
      </c>
      <c r="AV42" s="90">
        <f>+Northern!AV42</f>
        <v>0</v>
      </c>
      <c r="AW42" s="90">
        <f>+Northern!AW42</f>
        <v>0</v>
      </c>
      <c r="AX42" s="90">
        <f>+Northern!AX42</f>
        <v>0</v>
      </c>
      <c r="AY42" s="90">
        <f>+Northern!AY42</f>
        <v>0</v>
      </c>
      <c r="AZ42" s="90">
        <f>+Northern!AZ42</f>
        <v>1</v>
      </c>
      <c r="BA42" s="90">
        <f>+Northern!BA42</f>
        <v>10</v>
      </c>
      <c r="BB42" s="90">
        <f>+Northern!BB42</f>
        <v>0</v>
      </c>
      <c r="BC42" s="90">
        <f>+Northern!BC42</f>
        <v>0</v>
      </c>
      <c r="BD42" s="90">
        <f>+Northern!BD42</f>
        <v>1</v>
      </c>
      <c r="BE42" s="90">
        <f>+Northern!BE42</f>
        <v>30</v>
      </c>
      <c r="BF42" s="90">
        <f>+Northern!BF42</f>
        <v>6</v>
      </c>
      <c r="BG42" s="90">
        <f>+Northern!BG42</f>
        <v>18</v>
      </c>
      <c r="BH42" s="90">
        <f>+Northern!BH42</f>
        <v>1</v>
      </c>
      <c r="BI42" s="90">
        <f>+Northern!BI42</f>
        <v>15</v>
      </c>
      <c r="BJ42" s="90">
        <f>+Northern!BJ42</f>
        <v>18</v>
      </c>
      <c r="BK42" s="90">
        <f>+Northern!BK42</f>
        <v>16</v>
      </c>
      <c r="BL42" s="90">
        <f>+Northern!BL42</f>
        <v>1</v>
      </c>
      <c r="BM42" s="90">
        <f>+Northern!BM42</f>
        <v>16</v>
      </c>
      <c r="BN42" s="90">
        <f>+Northern!BN42</f>
        <v>1</v>
      </c>
      <c r="BO42" s="90">
        <f>+Northern!BO42</f>
        <v>8</v>
      </c>
      <c r="BP42" s="90">
        <f>+Northern!BP42</f>
        <v>0</v>
      </c>
      <c r="BQ42" s="90">
        <f>+Northern!BQ42</f>
        <v>0</v>
      </c>
      <c r="BR42" s="90">
        <f>+Northern!BR42</f>
        <v>53</v>
      </c>
      <c r="BS42" s="90">
        <f>+Northern!BS42</f>
        <v>115.5</v>
      </c>
    </row>
    <row r="43" spans="1:87" ht="12.75">
      <c r="A43" s="12">
        <f t="shared" si="3"/>
        <v>39</v>
      </c>
      <c r="B43" s="12" t="s">
        <v>297</v>
      </c>
      <c r="C43" s="12">
        <v>12724</v>
      </c>
      <c r="D43" s="19" t="s">
        <v>35</v>
      </c>
      <c r="E43" s="19">
        <f t="shared" si="0"/>
        <v>1</v>
      </c>
      <c r="F43" s="20" t="s">
        <v>334</v>
      </c>
      <c r="G43" s="129">
        <f t="shared" si="1"/>
        <v>70</v>
      </c>
      <c r="H43" s="129">
        <f t="shared" si="2"/>
        <v>41</v>
      </c>
      <c r="I43" s="99"/>
      <c r="J43" s="90">
        <f>+Northern!J43</f>
        <v>0</v>
      </c>
      <c r="K43" s="90">
        <f>+Northern!K43</f>
        <v>6</v>
      </c>
      <c r="L43" s="90">
        <f>+Northern!L43</f>
        <v>14</v>
      </c>
      <c r="M43" s="90">
        <f>+Northern!M43</f>
        <v>11</v>
      </c>
      <c r="N43" s="90">
        <f>+Northern!N43</f>
        <v>15</v>
      </c>
      <c r="O43" s="90">
        <f>+Northern!O43</f>
        <v>4</v>
      </c>
      <c r="P43" s="90">
        <f>+Northern!P43</f>
        <v>6</v>
      </c>
      <c r="Q43" s="90">
        <f>+Northern!Q43</f>
        <v>7</v>
      </c>
      <c r="R43" s="90">
        <f>+Northern!R43</f>
        <v>7</v>
      </c>
      <c r="S43" s="90">
        <f>+Northern!S43</f>
        <v>0</v>
      </c>
      <c r="T43" s="90">
        <f>+Northern!T43</f>
        <v>18</v>
      </c>
      <c r="U43" s="90">
        <f>+Northern!U43</f>
        <v>6</v>
      </c>
      <c r="V43" s="90">
        <f>+Northern!V43</f>
        <v>3</v>
      </c>
      <c r="W43" s="90">
        <f>+Northern!W43</f>
        <v>0</v>
      </c>
      <c r="X43" s="90">
        <f>+Northern!X43</f>
        <v>9</v>
      </c>
      <c r="Y43" s="90">
        <f>+Northern!Y43</f>
        <v>3</v>
      </c>
      <c r="Z43" s="90">
        <f>+Northern!Z43</f>
        <v>2</v>
      </c>
      <c r="AA43" s="90">
        <f>+Northern!AA43</f>
        <v>0</v>
      </c>
      <c r="AB43" s="90">
        <f>+Northern!AB43</f>
        <v>14</v>
      </c>
      <c r="AC43" s="90">
        <f>+Northern!AC43</f>
        <v>2</v>
      </c>
      <c r="AD43" s="90">
        <f>+Northern!AD43</f>
        <v>5</v>
      </c>
      <c r="AE43" s="90">
        <f>+Northern!AE43</f>
        <v>13</v>
      </c>
      <c r="AF43" s="90">
        <f>+Northern!AF43</f>
        <v>16</v>
      </c>
      <c r="AG43" s="90">
        <f>+Northern!AG43</f>
        <v>13</v>
      </c>
      <c r="AH43" s="90">
        <f>+Northern!AH43</f>
        <v>56</v>
      </c>
      <c r="AI43" s="90">
        <f>+Northern!AI43</f>
        <v>7</v>
      </c>
      <c r="AJ43" s="90" t="str">
        <f>+Northern!AJ43</f>
        <v> </v>
      </c>
      <c r="AK43" s="90">
        <f>+Northern!AK43</f>
        <v>0</v>
      </c>
      <c r="AL43" s="90">
        <f>+Northern!AL43</f>
        <v>0</v>
      </c>
      <c r="AM43" s="90">
        <f>+Northern!AM43</f>
        <v>0</v>
      </c>
      <c r="AN43" s="90">
        <f>+Northern!AN43</f>
        <v>2</v>
      </c>
      <c r="AO43" s="90">
        <f>+Northern!AO43</f>
        <v>11</v>
      </c>
      <c r="AP43" s="90">
        <f>+Northern!AP43</f>
        <v>14</v>
      </c>
      <c r="AQ43" s="90">
        <f>+Northern!AQ43</f>
        <v>6</v>
      </c>
      <c r="AR43" s="90">
        <f>+Northern!AR43</f>
        <v>1</v>
      </c>
      <c r="AS43" s="90">
        <f>+Northern!AS43</f>
        <v>48</v>
      </c>
      <c r="AT43" s="90">
        <f>+Northern!AT43</f>
        <v>0</v>
      </c>
      <c r="AU43" s="90">
        <f>+Northern!AU43</f>
        <v>0</v>
      </c>
      <c r="AV43" s="90">
        <f>+Northern!AV43</f>
        <v>0</v>
      </c>
      <c r="AW43" s="90">
        <f>+Northern!AW43</f>
        <v>0</v>
      </c>
      <c r="AX43" s="90">
        <f>+Northern!AX43</f>
        <v>0</v>
      </c>
      <c r="AY43" s="90">
        <f>+Northern!AY43</f>
        <v>0</v>
      </c>
      <c r="AZ43" s="90">
        <f>+Northern!AZ43</f>
        <v>0</v>
      </c>
      <c r="BA43" s="90">
        <f>+Northern!BA43</f>
        <v>0</v>
      </c>
      <c r="BB43" s="90">
        <f>+Northern!BB43</f>
        <v>8</v>
      </c>
      <c r="BC43" s="90">
        <f>+Northern!BC43</f>
        <v>8</v>
      </c>
      <c r="BD43" s="90">
        <f>+Northern!BD43</f>
        <v>0</v>
      </c>
      <c r="BE43" s="90">
        <f>+Northern!BE43</f>
        <v>0</v>
      </c>
      <c r="BF43" s="90">
        <f>+Northern!BF43</f>
        <v>2</v>
      </c>
      <c r="BG43" s="90">
        <f>+Northern!BG43</f>
        <v>10</v>
      </c>
      <c r="BH43" s="90">
        <f>+Northern!BH43</f>
        <v>0</v>
      </c>
      <c r="BI43" s="90">
        <f>+Northern!BI43</f>
        <v>0</v>
      </c>
      <c r="BJ43" s="90">
        <f>+Northern!BJ43</f>
        <v>4</v>
      </c>
      <c r="BK43" s="90">
        <f>+Northern!BK43</f>
        <v>10</v>
      </c>
      <c r="BL43" s="90">
        <f>+Northern!BL43</f>
        <v>0</v>
      </c>
      <c r="BM43" s="90">
        <f>+Northern!BM43</f>
        <v>0</v>
      </c>
      <c r="BN43" s="90">
        <f>+Northern!BN43</f>
        <v>2</v>
      </c>
      <c r="BO43" s="90">
        <f>+Northern!BO43</f>
        <v>12</v>
      </c>
      <c r="BP43" s="90">
        <f>+Northern!BP43</f>
        <v>0</v>
      </c>
      <c r="BQ43" s="90">
        <f>+Northern!BQ43</f>
        <v>0</v>
      </c>
      <c r="BR43" s="90">
        <f>+Northern!BR43</f>
        <v>3</v>
      </c>
      <c r="BS43" s="90">
        <f>+Northern!BS43</f>
        <v>16</v>
      </c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</row>
    <row r="44" spans="1:71" ht="12.75">
      <c r="A44" s="12">
        <f t="shared" si="3"/>
        <v>40</v>
      </c>
      <c r="B44" s="12" t="s">
        <v>297</v>
      </c>
      <c r="C44" s="12">
        <v>9311</v>
      </c>
      <c r="D44" s="19" t="s">
        <v>36</v>
      </c>
      <c r="E44" s="19">
        <f t="shared" si="0"/>
      </c>
      <c r="F44" s="20" t="s">
        <v>331</v>
      </c>
      <c r="G44" s="129">
        <f t="shared" si="1"/>
        <v>98</v>
      </c>
      <c r="H44" s="129">
        <f t="shared" si="2"/>
        <v>100</v>
      </c>
      <c r="I44" s="101"/>
      <c r="J44" s="90">
        <f>+Northern!J44</f>
        <v>0</v>
      </c>
      <c r="K44" s="90">
        <f>+Northern!K44</f>
        <v>0</v>
      </c>
      <c r="L44" s="90">
        <f>+Northern!L44</f>
        <v>5</v>
      </c>
      <c r="M44" s="90">
        <f>+Northern!M44</f>
        <v>29</v>
      </c>
      <c r="N44" s="90">
        <f>+Northern!N44</f>
        <v>27</v>
      </c>
      <c r="O44" s="90">
        <f>+Northern!O44</f>
        <v>1</v>
      </c>
      <c r="P44" s="90">
        <f>+Northern!P44</f>
        <v>4</v>
      </c>
      <c r="Q44" s="90">
        <f>+Northern!Q44</f>
        <v>19</v>
      </c>
      <c r="R44" s="90">
        <f>+Northern!R44</f>
        <v>13</v>
      </c>
      <c r="S44" s="90">
        <f>+Northern!S44</f>
        <v>0</v>
      </c>
      <c r="T44" s="90">
        <f>+Northern!T44</f>
        <v>4</v>
      </c>
      <c r="U44" s="90">
        <f>+Northern!U44</f>
        <v>16</v>
      </c>
      <c r="V44" s="90">
        <f>+Northern!V44</f>
        <v>19</v>
      </c>
      <c r="W44" s="90">
        <f>+Northern!W44</f>
        <v>14</v>
      </c>
      <c r="X44" s="90">
        <f>+Northern!X44</f>
        <v>7</v>
      </c>
      <c r="Y44" s="90">
        <f>+Northern!Y44</f>
        <v>11</v>
      </c>
      <c r="Z44" s="90">
        <f>+Northern!Z44</f>
        <v>18</v>
      </c>
      <c r="AA44" s="90">
        <f>+Northern!AA44</f>
        <v>11</v>
      </c>
      <c r="AB44" s="90">
        <f>+Northern!AB44</f>
        <v>19</v>
      </c>
      <c r="AC44" s="90">
        <f>+Northern!AC44</f>
        <v>7</v>
      </c>
      <c r="AD44" s="90">
        <f>+Northern!AD44</f>
        <v>13</v>
      </c>
      <c r="AE44" s="90">
        <f>+Northern!AE44</f>
        <v>0</v>
      </c>
      <c r="AF44" s="90">
        <f>+Northern!AF44</f>
        <v>6</v>
      </c>
      <c r="AG44" s="90">
        <f>+Northern!AG44</f>
        <v>5</v>
      </c>
      <c r="AH44" s="90">
        <f>+Northern!AH44</f>
        <v>132</v>
      </c>
      <c r="AI44" s="90">
        <f>+Northern!AI44</f>
        <v>2</v>
      </c>
      <c r="AJ44" s="90">
        <f>+Northern!AJ44</f>
        <v>1</v>
      </c>
      <c r="AK44" s="90">
        <f>+Northern!AK44</f>
        <v>0</v>
      </c>
      <c r="AL44" s="90">
        <f>+Northern!AL44</f>
        <v>0</v>
      </c>
      <c r="AM44" s="90">
        <f>+Northern!AM44</f>
        <v>0</v>
      </c>
      <c r="AN44" s="90">
        <f>+Northern!AN44</f>
        <v>1</v>
      </c>
      <c r="AO44" s="90">
        <f>+Northern!AO44</f>
        <v>26</v>
      </c>
      <c r="AP44" s="90">
        <f>+Northern!AP44</f>
        <v>18</v>
      </c>
      <c r="AQ44" s="90">
        <f>+Northern!AQ44</f>
        <v>66</v>
      </c>
      <c r="AR44" s="90">
        <f>+Northern!AR44</f>
        <v>2</v>
      </c>
      <c r="AS44" s="90">
        <f>+Northern!AS44</f>
        <v>80</v>
      </c>
      <c r="AT44" s="90">
        <f>+Northern!AT44</f>
        <v>0</v>
      </c>
      <c r="AU44" s="90">
        <f>+Northern!AU44</f>
        <v>0</v>
      </c>
      <c r="AV44" s="90">
        <f>+Northern!AV44</f>
        <v>0</v>
      </c>
      <c r="AW44" s="90">
        <f>+Northern!AW44</f>
        <v>0</v>
      </c>
      <c r="AX44" s="90">
        <f>+Northern!AX44</f>
        <v>0</v>
      </c>
      <c r="AY44" s="90">
        <f>+Northern!AY44</f>
        <v>0</v>
      </c>
      <c r="AZ44" s="90">
        <f>+Northern!AZ44</f>
        <v>0</v>
      </c>
      <c r="BA44" s="90">
        <f>+Northern!BA44</f>
        <v>0</v>
      </c>
      <c r="BB44" s="90">
        <f>+Northern!BB44</f>
        <v>11</v>
      </c>
      <c r="BC44" s="90">
        <f>+Northern!BC44</f>
        <v>33</v>
      </c>
      <c r="BD44" s="90">
        <f>+Northern!BD44</f>
        <v>0</v>
      </c>
      <c r="BE44" s="90">
        <f>+Northern!BE44</f>
        <v>0</v>
      </c>
      <c r="BF44" s="90">
        <f>+Northern!BF44</f>
        <v>3</v>
      </c>
      <c r="BG44" s="90">
        <f>+Northern!BG44</f>
        <v>12</v>
      </c>
      <c r="BH44" s="90">
        <f>+Northern!BH44</f>
        <v>0</v>
      </c>
      <c r="BI44" s="90">
        <f>+Northern!BI44</f>
        <v>0</v>
      </c>
      <c r="BJ44" s="90">
        <f>+Northern!BJ44</f>
        <v>24</v>
      </c>
      <c r="BK44" s="90">
        <f>+Northern!BK44</f>
        <v>72</v>
      </c>
      <c r="BL44" s="90">
        <f>+Northern!BL44</f>
        <v>1</v>
      </c>
      <c r="BM44" s="90">
        <f>+Northern!BM44</f>
        <v>35</v>
      </c>
      <c r="BN44" s="90">
        <f>+Northern!BN44</f>
        <v>1</v>
      </c>
      <c r="BO44" s="90">
        <f>+Northern!BO44</f>
        <v>5</v>
      </c>
      <c r="BP44" s="90">
        <f>+Northern!BP44</f>
        <v>0</v>
      </c>
      <c r="BQ44" s="90">
        <f>+Northern!BQ44</f>
        <v>0</v>
      </c>
      <c r="BR44" s="90">
        <f>+Northern!BR44</f>
        <v>0</v>
      </c>
      <c r="BS44" s="90">
        <f>+Northern!BS44</f>
        <v>0</v>
      </c>
    </row>
    <row r="45" spans="1:87" ht="12.75">
      <c r="A45" s="12">
        <f t="shared" si="3"/>
        <v>41</v>
      </c>
      <c r="B45" s="12" t="s">
        <v>297</v>
      </c>
      <c r="C45" s="12">
        <v>9312</v>
      </c>
      <c r="D45" s="19" t="s">
        <v>57</v>
      </c>
      <c r="E45" s="19">
        <f t="shared" si="0"/>
      </c>
      <c r="F45" s="20" t="s">
        <v>331</v>
      </c>
      <c r="G45" s="129">
        <f t="shared" si="1"/>
        <v>66</v>
      </c>
      <c r="H45" s="129">
        <f t="shared" si="2"/>
        <v>0</v>
      </c>
      <c r="I45" s="99"/>
      <c r="J45" s="90">
        <f>+Northern!J45</f>
        <v>0</v>
      </c>
      <c r="K45" s="90">
        <f>+Northern!K45</f>
        <v>2</v>
      </c>
      <c r="L45" s="90">
        <f>+Northern!L45</f>
        <v>11</v>
      </c>
      <c r="M45" s="90">
        <f>+Northern!M45</f>
        <v>11</v>
      </c>
      <c r="N45" s="90">
        <f>+Northern!N45</f>
        <v>19</v>
      </c>
      <c r="O45" s="90">
        <f>+Northern!O45</f>
        <v>3</v>
      </c>
      <c r="P45" s="90">
        <f>+Northern!P45</f>
        <v>3</v>
      </c>
      <c r="Q45" s="90">
        <f>+Northern!Q45</f>
        <v>7</v>
      </c>
      <c r="R45" s="90">
        <f>+Northern!R45</f>
        <v>10</v>
      </c>
      <c r="S45" s="90">
        <f>+Northern!S45</f>
        <v>0</v>
      </c>
      <c r="T45" s="90">
        <f>+Northern!T45</f>
        <v>0</v>
      </c>
      <c r="U45" s="90">
        <f>+Northern!U45</f>
        <v>0</v>
      </c>
      <c r="V45" s="90">
        <f>+Northern!V45</f>
        <v>0</v>
      </c>
      <c r="W45" s="90">
        <f>+Northern!W45</f>
        <v>0</v>
      </c>
      <c r="X45" s="90">
        <f>+Northern!X45</f>
        <v>0</v>
      </c>
      <c r="Y45" s="90">
        <f>+Northern!Y45</f>
        <v>0</v>
      </c>
      <c r="Z45" s="90">
        <f>+Northern!Z45</f>
        <v>0</v>
      </c>
      <c r="AA45" s="90">
        <f>+Northern!AA45</f>
        <v>0</v>
      </c>
      <c r="AB45" s="90">
        <f>+Northern!AB45</f>
        <v>0</v>
      </c>
      <c r="AC45" s="90">
        <f>+Northern!AC45</f>
        <v>0</v>
      </c>
      <c r="AD45" s="90">
        <f>+Northern!AD45</f>
        <v>0</v>
      </c>
      <c r="AE45" s="90">
        <f>+Northern!AE45</f>
        <v>0</v>
      </c>
      <c r="AF45" s="90">
        <f>+Northern!AF45</f>
        <v>0</v>
      </c>
      <c r="AG45" s="90">
        <f>+Northern!AG45</f>
        <v>0</v>
      </c>
      <c r="AH45" s="90">
        <f>+Northern!AH45</f>
        <v>0</v>
      </c>
      <c r="AI45" s="90">
        <f>+Northern!AI45</f>
        <v>5</v>
      </c>
      <c r="AJ45" s="90">
        <f>+Northern!AJ45</f>
        <v>1</v>
      </c>
      <c r="AK45" s="90">
        <f>+Northern!AK45</f>
        <v>0</v>
      </c>
      <c r="AL45" s="90">
        <f>+Northern!AL45</f>
        <v>0</v>
      </c>
      <c r="AM45" s="90">
        <f>+Northern!AM45</f>
        <v>0</v>
      </c>
      <c r="AN45" s="90">
        <f>+Northern!AN45</f>
        <v>0</v>
      </c>
      <c r="AO45" s="90">
        <f>+Northern!AO45</f>
        <v>10</v>
      </c>
      <c r="AP45" s="90">
        <f>+Northern!AP45</f>
        <v>16</v>
      </c>
      <c r="AQ45" s="90">
        <f>+Northern!AQ45</f>
        <v>0</v>
      </c>
      <c r="AR45" s="90">
        <f>+Northern!AR45</f>
        <v>0</v>
      </c>
      <c r="AS45" s="90">
        <f>+Northern!AS45</f>
        <v>0</v>
      </c>
      <c r="AT45" s="90">
        <f>+Northern!AT45</f>
        <v>0</v>
      </c>
      <c r="AU45" s="90">
        <f>+Northern!AU45</f>
        <v>0</v>
      </c>
      <c r="AV45" s="90">
        <f>+Northern!AV45</f>
        <v>0</v>
      </c>
      <c r="AW45" s="90">
        <f>+Northern!AW45</f>
        <v>0</v>
      </c>
      <c r="AX45" s="90">
        <f>+Northern!AX45</f>
        <v>0</v>
      </c>
      <c r="AY45" s="90">
        <f>+Northern!AY45</f>
        <v>0</v>
      </c>
      <c r="AZ45" s="90">
        <f>+Northern!AZ45</f>
        <v>0</v>
      </c>
      <c r="BA45" s="90">
        <f>+Northern!BA45</f>
        <v>0</v>
      </c>
      <c r="BB45" s="90">
        <f>+Northern!BB45</f>
        <v>0</v>
      </c>
      <c r="BC45" s="90">
        <f>+Northern!BC45</f>
        <v>0</v>
      </c>
      <c r="BD45" s="90">
        <f>+Northern!BD45</f>
        <v>0</v>
      </c>
      <c r="BE45" s="90">
        <f>+Northern!BE45</f>
        <v>0</v>
      </c>
      <c r="BF45" s="90">
        <f>+Northern!BF45</f>
        <v>0</v>
      </c>
      <c r="BG45" s="90">
        <f>+Northern!BG45</f>
        <v>0</v>
      </c>
      <c r="BH45" s="90">
        <f>+Northern!BH45</f>
        <v>0</v>
      </c>
      <c r="BI45" s="90">
        <f>+Northern!BI45</f>
        <v>0</v>
      </c>
      <c r="BJ45" s="90">
        <f>+Northern!BJ45</f>
        <v>0</v>
      </c>
      <c r="BK45" s="90">
        <f>+Northern!BK45</f>
        <v>0</v>
      </c>
      <c r="BL45" s="90">
        <f>+Northern!BL45</f>
        <v>0</v>
      </c>
      <c r="BM45" s="90">
        <f>+Northern!BM45</f>
        <v>0</v>
      </c>
      <c r="BN45" s="90">
        <f>+Northern!BN45</f>
        <v>0</v>
      </c>
      <c r="BO45" s="90">
        <f>+Northern!BO45</f>
        <v>0</v>
      </c>
      <c r="BP45" s="90">
        <f>+Northern!BP45</f>
        <v>0</v>
      </c>
      <c r="BQ45" s="90">
        <f>+Northern!BQ45</f>
        <v>0</v>
      </c>
      <c r="BR45" s="90">
        <f>+Northern!BR45</f>
        <v>0</v>
      </c>
      <c r="BS45" s="90">
        <f>+Northern!BS45</f>
        <v>0</v>
      </c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</row>
    <row r="46" spans="1:87" ht="12.75">
      <c r="A46" s="12">
        <f t="shared" si="3"/>
        <v>42</v>
      </c>
      <c r="B46" s="12" t="s">
        <v>297</v>
      </c>
      <c r="C46" s="12">
        <v>9313</v>
      </c>
      <c r="D46" s="19" t="s">
        <v>56</v>
      </c>
      <c r="E46" s="19">
        <f t="shared" si="0"/>
        <v>1</v>
      </c>
      <c r="F46" s="20" t="s">
        <v>334</v>
      </c>
      <c r="G46" s="129">
        <f t="shared" si="1"/>
        <v>115</v>
      </c>
      <c r="H46" s="129">
        <f t="shared" si="2"/>
        <v>33</v>
      </c>
      <c r="I46" s="99"/>
      <c r="J46" s="90">
        <f>+Northern!J46</f>
        <v>0</v>
      </c>
      <c r="K46" s="90">
        <f>+Northern!K46</f>
        <v>17</v>
      </c>
      <c r="L46" s="90">
        <f>+Northern!L46</f>
        <v>27</v>
      </c>
      <c r="M46" s="90">
        <f>+Northern!M46</f>
        <v>14</v>
      </c>
      <c r="N46" s="90">
        <f>+Northern!N46</f>
        <v>2</v>
      </c>
      <c r="O46" s="90">
        <f>+Northern!O46</f>
        <v>19</v>
      </c>
      <c r="P46" s="90">
        <f>+Northern!P46</f>
        <v>18</v>
      </c>
      <c r="Q46" s="90">
        <f>+Northern!Q46</f>
        <v>13</v>
      </c>
      <c r="R46" s="90">
        <f>+Northern!R46</f>
        <v>5</v>
      </c>
      <c r="S46" s="90">
        <f>+Northern!S46</f>
        <v>0</v>
      </c>
      <c r="T46" s="90">
        <f>+Northern!T46</f>
        <v>6</v>
      </c>
      <c r="U46" s="90">
        <f>+Northern!U46</f>
        <v>9</v>
      </c>
      <c r="V46" s="90">
        <f>+Northern!V46</f>
        <v>4</v>
      </c>
      <c r="W46" s="90">
        <f>+Northern!W46</f>
        <v>2</v>
      </c>
      <c r="X46" s="90">
        <f>+Northern!X46</f>
        <v>4</v>
      </c>
      <c r="Y46" s="90">
        <f>+Northern!Y46</f>
        <v>6</v>
      </c>
      <c r="Z46" s="90">
        <f>+Northern!Z46</f>
        <v>2</v>
      </c>
      <c r="AA46" s="90">
        <f>+Northern!AA46</f>
        <v>0</v>
      </c>
      <c r="AB46" s="90">
        <f>+Northern!AB46</f>
        <v>14</v>
      </c>
      <c r="AC46" s="90">
        <f>+Northern!AC46</f>
        <v>2</v>
      </c>
      <c r="AD46" s="90">
        <f>+Northern!AD46</f>
        <v>0</v>
      </c>
      <c r="AE46" s="90">
        <f>+Northern!AE46</f>
        <v>0</v>
      </c>
      <c r="AF46" s="90">
        <f>+Northern!AF46</f>
        <v>18</v>
      </c>
      <c r="AG46" s="90">
        <f>+Northern!AG46</f>
        <v>12</v>
      </c>
      <c r="AH46" s="90">
        <f>+Northern!AH46</f>
        <v>70</v>
      </c>
      <c r="AI46" s="90">
        <f>+Northern!AI46</f>
        <v>1</v>
      </c>
      <c r="AJ46" s="90">
        <f>+Northern!AJ46</f>
        <v>0</v>
      </c>
      <c r="AK46" s="90">
        <f>+Northern!AK46</f>
        <v>2</v>
      </c>
      <c r="AL46" s="90">
        <f>+Northern!AL46</f>
        <v>0</v>
      </c>
      <c r="AM46" s="90">
        <f>+Northern!AM46</f>
        <v>0</v>
      </c>
      <c r="AN46" s="90">
        <f>+Northern!AN46</f>
        <v>12</v>
      </c>
      <c r="AO46" s="90">
        <f>+Northern!AO46</f>
        <v>18</v>
      </c>
      <c r="AP46" s="90">
        <f>+Northern!AP46</f>
        <v>26</v>
      </c>
      <c r="AQ46" s="90">
        <f>+Northern!AQ46</f>
        <v>40</v>
      </c>
      <c r="AR46" s="90">
        <f>+Northern!AR46</f>
        <v>1</v>
      </c>
      <c r="AS46" s="90">
        <f>+Northern!AS46</f>
        <v>65</v>
      </c>
      <c r="AT46" s="90">
        <f>+Northern!AT46</f>
        <v>0</v>
      </c>
      <c r="AU46" s="90">
        <f>+Northern!AU46</f>
        <v>0</v>
      </c>
      <c r="AV46" s="90">
        <f>+Northern!AV46</f>
        <v>0</v>
      </c>
      <c r="AW46" s="90">
        <f>+Northern!AW46</f>
        <v>0</v>
      </c>
      <c r="AX46" s="90">
        <f>+Northern!AX46</f>
        <v>0</v>
      </c>
      <c r="AY46" s="90">
        <f>+Northern!AY46</f>
        <v>0</v>
      </c>
      <c r="AZ46" s="90">
        <f>+Northern!AZ46</f>
        <v>1</v>
      </c>
      <c r="BA46" s="90">
        <f>+Northern!BA46</f>
        <v>12</v>
      </c>
      <c r="BB46" s="90">
        <f>+Northern!BB46</f>
        <v>2</v>
      </c>
      <c r="BC46" s="90">
        <f>+Northern!BC46</f>
        <v>4</v>
      </c>
      <c r="BD46" s="90">
        <f>+Northern!BD46</f>
        <v>0</v>
      </c>
      <c r="BE46" s="90">
        <f>+Northern!BE46</f>
        <v>0</v>
      </c>
      <c r="BF46" s="90">
        <f>+Northern!BF46</f>
        <v>6</v>
      </c>
      <c r="BG46" s="90">
        <f>+Northern!BG46</f>
        <v>18</v>
      </c>
      <c r="BH46" s="90">
        <f>+Northern!BH46</f>
        <v>1</v>
      </c>
      <c r="BI46" s="90">
        <f>+Northern!BI46</f>
        <v>4</v>
      </c>
      <c r="BJ46" s="90">
        <f>+Northern!BJ46</f>
        <v>4</v>
      </c>
      <c r="BK46" s="90">
        <f>+Northern!BK46</f>
        <v>8</v>
      </c>
      <c r="BL46" s="90">
        <f>+Northern!BL46</f>
        <v>1</v>
      </c>
      <c r="BM46" s="90">
        <f>+Northern!BM46</f>
        <v>15</v>
      </c>
      <c r="BN46" s="90">
        <f>+Northern!BN46</f>
        <v>1</v>
      </c>
      <c r="BO46" s="90">
        <f>+Northern!BO46</f>
        <v>4</v>
      </c>
      <c r="BP46" s="90">
        <f>+Northern!BP46</f>
        <v>0</v>
      </c>
      <c r="BQ46" s="90">
        <f>+Northern!BQ46</f>
        <v>0</v>
      </c>
      <c r="BR46" s="90">
        <f>+Northern!BR46</f>
        <v>0</v>
      </c>
      <c r="BS46" s="90">
        <f>+Northern!BS46</f>
        <v>0</v>
      </c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</row>
    <row r="47" spans="1:87" s="82" customFormat="1" ht="12.75">
      <c r="A47" s="12">
        <f t="shared" si="3"/>
        <v>43</v>
      </c>
      <c r="B47" s="12" t="s">
        <v>297</v>
      </c>
      <c r="C47" s="12">
        <v>9284</v>
      </c>
      <c r="D47" s="19" t="s">
        <v>23</v>
      </c>
      <c r="E47" s="19">
        <f t="shared" si="0"/>
        <v>1</v>
      </c>
      <c r="F47" s="20" t="s">
        <v>334</v>
      </c>
      <c r="G47" s="129">
        <f t="shared" si="1"/>
        <v>57</v>
      </c>
      <c r="H47" s="129">
        <f t="shared" si="2"/>
        <v>26</v>
      </c>
      <c r="I47" s="101"/>
      <c r="J47" s="90">
        <f>+Northern!J47</f>
        <v>0</v>
      </c>
      <c r="K47" s="90">
        <f>+Northern!K47</f>
        <v>1</v>
      </c>
      <c r="L47" s="90">
        <f>+Northern!L47</f>
        <v>2</v>
      </c>
      <c r="M47" s="90">
        <f>+Northern!M47</f>
        <v>10</v>
      </c>
      <c r="N47" s="90">
        <f>+Northern!N47</f>
        <v>29</v>
      </c>
      <c r="O47" s="90">
        <f>+Northern!O47</f>
        <v>0</v>
      </c>
      <c r="P47" s="90">
        <f>+Northern!P47</f>
        <v>1</v>
      </c>
      <c r="Q47" s="90">
        <f>+Northern!Q47</f>
        <v>1</v>
      </c>
      <c r="R47" s="90">
        <f>+Northern!R47</f>
        <v>13</v>
      </c>
      <c r="S47" s="90">
        <f>+Northern!S47</f>
        <v>0</v>
      </c>
      <c r="T47" s="90">
        <f>+Northern!T47</f>
        <v>0</v>
      </c>
      <c r="U47" s="90">
        <f>+Northern!U47</f>
        <v>2</v>
      </c>
      <c r="V47" s="90">
        <f>+Northern!V47</f>
        <v>8</v>
      </c>
      <c r="W47" s="90">
        <f>+Northern!W47</f>
        <v>5</v>
      </c>
      <c r="X47" s="90">
        <f>+Northern!X47</f>
        <v>0</v>
      </c>
      <c r="Y47" s="90">
        <f>+Northern!Y47</f>
        <v>2</v>
      </c>
      <c r="Z47" s="90">
        <f>+Northern!Z47</f>
        <v>5</v>
      </c>
      <c r="AA47" s="90">
        <f>+Northern!AA47</f>
        <v>4</v>
      </c>
      <c r="AB47" s="90">
        <f>+Northern!AB47</f>
        <v>5</v>
      </c>
      <c r="AC47" s="90">
        <f>+Northern!AC47</f>
        <v>5</v>
      </c>
      <c r="AD47" s="90">
        <f>+Northern!AD47</f>
        <v>0</v>
      </c>
      <c r="AE47" s="90">
        <f>+Northern!AE47</f>
        <v>0</v>
      </c>
      <c r="AF47" s="90">
        <f>+Northern!AF47</f>
        <v>2</v>
      </c>
      <c r="AG47" s="90">
        <f>+Northern!AG47</f>
        <v>3</v>
      </c>
      <c r="AH47" s="90">
        <f>+Northern!AH47</f>
        <v>32</v>
      </c>
      <c r="AI47" s="90">
        <f>+Northern!AI47</f>
        <v>0</v>
      </c>
      <c r="AJ47" s="90">
        <f>+Northern!AJ47</f>
        <v>0</v>
      </c>
      <c r="AK47" s="90">
        <f>+Northern!AK47</f>
        <v>0</v>
      </c>
      <c r="AL47" s="90">
        <f>+Northern!AL47</f>
        <v>0</v>
      </c>
      <c r="AM47" s="90">
        <f>+Northern!AM47</f>
        <v>0</v>
      </c>
      <c r="AN47" s="90">
        <f>+Northern!AN47</f>
        <v>0</v>
      </c>
      <c r="AO47" s="90">
        <f>+Northern!AO47</f>
        <v>7</v>
      </c>
      <c r="AP47" s="90">
        <f>+Northern!AP47</f>
        <v>3</v>
      </c>
      <c r="AQ47" s="90">
        <f>+Northern!AQ47</f>
        <v>14</v>
      </c>
      <c r="AR47" s="90">
        <f>+Northern!AR47</f>
        <v>1</v>
      </c>
      <c r="AS47" s="90">
        <f>+Northern!AS47</f>
        <v>50</v>
      </c>
      <c r="AT47" s="90">
        <f>+Northern!AT47</f>
        <v>0</v>
      </c>
      <c r="AU47" s="90">
        <f>+Northern!AU47</f>
        <v>0</v>
      </c>
      <c r="AV47" s="90">
        <f>+Northern!AV47</f>
        <v>1</v>
      </c>
      <c r="AW47" s="90">
        <f>+Northern!AW47</f>
        <v>30</v>
      </c>
      <c r="AX47" s="90">
        <f>+Northern!AX47</f>
        <v>0</v>
      </c>
      <c r="AY47" s="90">
        <f>+Northern!AY47</f>
        <v>0</v>
      </c>
      <c r="AZ47" s="90">
        <f>+Northern!AZ47</f>
        <v>0</v>
      </c>
      <c r="BA47" s="90">
        <f>+Northern!BA47</f>
        <v>0</v>
      </c>
      <c r="BB47" s="90">
        <f>+Northern!BB47</f>
        <v>13</v>
      </c>
      <c r="BC47" s="90">
        <f>+Northern!BC47</f>
        <v>13</v>
      </c>
      <c r="BD47" s="90">
        <f>+Northern!BD47</f>
        <v>0</v>
      </c>
      <c r="BE47" s="90">
        <f>+Northern!BE47</f>
        <v>0</v>
      </c>
      <c r="BF47" s="90">
        <f>+Northern!BF47</f>
        <v>4</v>
      </c>
      <c r="BG47" s="90">
        <f>+Northern!BG47</f>
        <v>3</v>
      </c>
      <c r="BH47" s="90">
        <f>+Northern!BH47</f>
        <v>0</v>
      </c>
      <c r="BI47" s="90">
        <f>+Northern!BI47</f>
        <v>0</v>
      </c>
      <c r="BJ47" s="90">
        <f>+Northern!BJ47</f>
        <v>8</v>
      </c>
      <c r="BK47" s="90">
        <f>+Northern!BK47</f>
        <v>8</v>
      </c>
      <c r="BL47" s="90">
        <f>+Northern!BL47</f>
        <v>0</v>
      </c>
      <c r="BM47" s="90">
        <f>+Northern!BM47</f>
        <v>0</v>
      </c>
      <c r="BN47" s="90">
        <f>+Northern!BN47</f>
        <v>10</v>
      </c>
      <c r="BO47" s="90">
        <f>+Northern!BO47</f>
        <v>10</v>
      </c>
      <c r="BP47" s="90">
        <f>+Northern!BP47</f>
        <v>0</v>
      </c>
      <c r="BQ47" s="90">
        <f>+Northern!BQ47</f>
        <v>0</v>
      </c>
      <c r="BR47" s="90">
        <f>+Northern!BR47</f>
        <v>0</v>
      </c>
      <c r="BS47" s="90">
        <f>+Northern!BS47</f>
        <v>0</v>
      </c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 s="10"/>
      <c r="CI47" s="10"/>
    </row>
    <row r="48" spans="1:71" ht="12.75">
      <c r="A48" s="12">
        <f t="shared" si="3"/>
        <v>44</v>
      </c>
      <c r="B48" s="17" t="s">
        <v>297</v>
      </c>
      <c r="C48" s="17">
        <v>18665</v>
      </c>
      <c r="D48" s="80" t="s">
        <v>336</v>
      </c>
      <c r="E48" s="80">
        <f t="shared" si="0"/>
        <v>1</v>
      </c>
      <c r="F48" s="20" t="s">
        <v>334</v>
      </c>
      <c r="G48" s="129">
        <f t="shared" si="1"/>
        <v>79</v>
      </c>
      <c r="H48" s="129">
        <f t="shared" si="2"/>
        <v>2</v>
      </c>
      <c r="I48" s="101"/>
      <c r="J48" s="90">
        <f>+Northern!J48</f>
        <v>0</v>
      </c>
      <c r="K48" s="90">
        <f>+Northern!K48</f>
        <v>1</v>
      </c>
      <c r="L48" s="90">
        <f>+Northern!L48</f>
        <v>12</v>
      </c>
      <c r="M48" s="90">
        <f>+Northern!M48</f>
        <v>20</v>
      </c>
      <c r="N48" s="90">
        <f>+Northern!N48</f>
        <v>7</v>
      </c>
      <c r="O48" s="90">
        <f>+Northern!O48</f>
        <v>2</v>
      </c>
      <c r="P48" s="90">
        <f>+Northern!P48</f>
        <v>8</v>
      </c>
      <c r="Q48" s="90">
        <f>+Northern!Q48</f>
        <v>16</v>
      </c>
      <c r="R48" s="90">
        <f>+Northern!R48</f>
        <v>13</v>
      </c>
      <c r="S48" s="90">
        <f>+Northern!S48</f>
        <v>0</v>
      </c>
      <c r="T48" s="90">
        <f>+Northern!T48</f>
        <v>0</v>
      </c>
      <c r="U48" s="90">
        <f>+Northern!U48</f>
        <v>1</v>
      </c>
      <c r="V48" s="90">
        <f>+Northern!V48</f>
        <v>0</v>
      </c>
      <c r="W48" s="90">
        <f>+Northern!W48</f>
        <v>0</v>
      </c>
      <c r="X48" s="90">
        <f>+Northern!X48</f>
        <v>0</v>
      </c>
      <c r="Y48" s="90">
        <f>+Northern!Y48</f>
        <v>1</v>
      </c>
      <c r="Z48" s="90">
        <f>+Northern!Z48</f>
        <v>0</v>
      </c>
      <c r="AA48" s="90">
        <f>+Northern!AA48</f>
        <v>0</v>
      </c>
      <c r="AB48" s="90">
        <f>+Northern!AB48</f>
        <v>5</v>
      </c>
      <c r="AC48" s="90">
        <f>+Northern!AC48</f>
        <v>0</v>
      </c>
      <c r="AD48" s="90">
        <f>+Northern!AD48</f>
        <v>7</v>
      </c>
      <c r="AE48" s="90">
        <f>+Northern!AE48</f>
        <v>0</v>
      </c>
      <c r="AF48" s="90">
        <f>+Northern!AF48</f>
        <v>15</v>
      </c>
      <c r="AG48" s="90">
        <f>+Northern!AG48</f>
        <v>13</v>
      </c>
      <c r="AH48" s="90">
        <f>+Northern!AH48</f>
        <v>55</v>
      </c>
      <c r="AI48" s="90">
        <f>+Northern!AI48</f>
        <v>0</v>
      </c>
      <c r="AJ48" s="90">
        <f>+Northern!AJ48</f>
        <v>0</v>
      </c>
      <c r="AK48" s="90">
        <f>+Northern!AK48</f>
        <v>0</v>
      </c>
      <c r="AL48" s="90">
        <f>+Northern!AL48</f>
        <v>0</v>
      </c>
      <c r="AM48" s="90">
        <f>+Northern!AM48</f>
        <v>0</v>
      </c>
      <c r="AN48" s="90">
        <f>+Northern!AN48</f>
        <v>0</v>
      </c>
      <c r="AO48" s="90">
        <f>+Northern!AO48</f>
        <v>15</v>
      </c>
      <c r="AP48" s="90">
        <f>+Northern!AP48</f>
        <v>13</v>
      </c>
      <c r="AQ48" s="90">
        <f>+Northern!AQ48</f>
        <v>20</v>
      </c>
      <c r="AR48" s="90">
        <f>+Northern!AR48</f>
        <v>1</v>
      </c>
      <c r="AS48" s="90">
        <f>+Northern!AS48</f>
        <v>40</v>
      </c>
      <c r="AT48" s="90">
        <f>+Northern!AT48</f>
        <v>0</v>
      </c>
      <c r="AU48" s="90">
        <f>+Northern!AU48</f>
        <v>0</v>
      </c>
      <c r="AV48" s="90">
        <f>+Northern!AV48</f>
        <v>0</v>
      </c>
      <c r="AW48" s="90">
        <f>+Northern!AW48</f>
        <v>0</v>
      </c>
      <c r="AX48" s="90">
        <f>+Northern!AX48</f>
        <v>0</v>
      </c>
      <c r="AY48" s="90">
        <f>+Northern!AY48</f>
        <v>0</v>
      </c>
      <c r="AZ48" s="90">
        <f>+Northern!AZ48</f>
        <v>0</v>
      </c>
      <c r="BA48" s="90">
        <f>+Northern!BA48</f>
        <v>0</v>
      </c>
      <c r="BB48" s="90">
        <f>+Northern!BB48</f>
        <v>1</v>
      </c>
      <c r="BC48" s="90">
        <f>+Northern!BC48</f>
        <v>0</v>
      </c>
      <c r="BD48" s="90">
        <f>+Northern!BD48</f>
        <v>1</v>
      </c>
      <c r="BE48" s="90">
        <f>+Northern!BE48</f>
        <v>10</v>
      </c>
      <c r="BF48" s="90">
        <f>+Northern!BF48</f>
        <v>1</v>
      </c>
      <c r="BG48" s="90">
        <f>+Northern!BG48</f>
        <v>0</v>
      </c>
      <c r="BH48" s="90">
        <f>+Northern!BH48</f>
        <v>1</v>
      </c>
      <c r="BI48" s="90">
        <f>+Northern!BI48</f>
        <v>10</v>
      </c>
      <c r="BJ48" s="90">
        <f>+Northern!BJ48</f>
        <v>3</v>
      </c>
      <c r="BK48" s="90">
        <f>+Northern!BK48</f>
        <v>0</v>
      </c>
      <c r="BL48" s="90">
        <f>+Northern!BL48</f>
        <v>0</v>
      </c>
      <c r="BM48" s="90">
        <f>+Northern!BM48</f>
        <v>0</v>
      </c>
      <c r="BN48" s="90">
        <f>+Northern!BN48</f>
        <v>0</v>
      </c>
      <c r="BO48" s="90">
        <f>+Northern!BO48</f>
        <v>0</v>
      </c>
      <c r="BP48" s="90">
        <f>+Northern!BP48</f>
        <v>0</v>
      </c>
      <c r="BQ48" s="90">
        <f>+Northern!BQ48</f>
        <v>0</v>
      </c>
      <c r="BR48" s="90">
        <f>+Northern!BR48</f>
        <v>0</v>
      </c>
      <c r="BS48" s="90">
        <f>+Northern!BS48</f>
        <v>0</v>
      </c>
    </row>
    <row r="49" spans="1:71" ht="12.75">
      <c r="A49" s="12">
        <f t="shared" si="3"/>
        <v>45</v>
      </c>
      <c r="B49" s="12" t="s">
        <v>297</v>
      </c>
      <c r="C49" s="17">
        <v>13344</v>
      </c>
      <c r="D49" s="19" t="s">
        <v>37</v>
      </c>
      <c r="E49" s="19">
        <f t="shared" si="0"/>
        <v>1</v>
      </c>
      <c r="F49" s="20" t="s">
        <v>334</v>
      </c>
      <c r="G49" s="129">
        <f t="shared" si="1"/>
        <v>38</v>
      </c>
      <c r="H49" s="129">
        <f t="shared" si="2"/>
        <v>26</v>
      </c>
      <c r="I49" s="101"/>
      <c r="J49" s="90">
        <f>+Northern!J49</f>
        <v>0</v>
      </c>
      <c r="K49" s="90">
        <f>+Northern!K49</f>
        <v>2</v>
      </c>
      <c r="L49" s="90">
        <f>+Northern!L49</f>
        <v>4</v>
      </c>
      <c r="M49" s="90">
        <f>+Northern!M49</f>
        <v>9</v>
      </c>
      <c r="N49" s="90">
        <f>+Northern!N49</f>
        <v>7</v>
      </c>
      <c r="O49" s="90">
        <f>+Northern!O49</f>
        <v>1</v>
      </c>
      <c r="P49" s="90">
        <f>+Northern!P49</f>
        <v>3</v>
      </c>
      <c r="Q49" s="90">
        <f>+Northern!Q49</f>
        <v>7</v>
      </c>
      <c r="R49" s="90">
        <f>+Northern!R49</f>
        <v>5</v>
      </c>
      <c r="S49" s="90">
        <f>+Northern!S49</f>
        <v>0</v>
      </c>
      <c r="T49" s="90">
        <f>+Northern!T49</f>
        <v>15</v>
      </c>
      <c r="U49" s="90">
        <f>+Northern!U49</f>
        <v>0</v>
      </c>
      <c r="V49" s="90">
        <f>+Northern!V49</f>
        <v>1</v>
      </c>
      <c r="W49" s="90">
        <f>+Northern!W49</f>
        <v>0</v>
      </c>
      <c r="X49" s="90">
        <f>+Northern!X49</f>
        <v>9</v>
      </c>
      <c r="Y49" s="90">
        <f>+Northern!Y49</f>
        <v>0</v>
      </c>
      <c r="Z49" s="90">
        <f>+Northern!Z49</f>
        <v>1</v>
      </c>
      <c r="AA49" s="90">
        <f>+Northern!AA49</f>
        <v>0</v>
      </c>
      <c r="AB49" s="90">
        <f>+Northern!AB49</f>
        <v>0</v>
      </c>
      <c r="AC49" s="90">
        <f>+Northern!AC49</f>
        <v>0</v>
      </c>
      <c r="AD49" s="90">
        <f>+Northern!AD49</f>
        <v>12</v>
      </c>
      <c r="AE49" s="90">
        <f>+Northern!AE49</f>
        <v>0</v>
      </c>
      <c r="AF49" s="90">
        <f>+Northern!AF49</f>
        <v>8</v>
      </c>
      <c r="AG49" s="90">
        <f>+Northern!AG49</f>
        <v>3</v>
      </c>
      <c r="AH49" s="90">
        <f>+Northern!AH49</f>
        <v>27</v>
      </c>
      <c r="AI49" s="90">
        <f>+Northern!AI49</f>
        <v>1</v>
      </c>
      <c r="AJ49" s="90">
        <f>+Northern!AJ49</f>
        <v>0</v>
      </c>
      <c r="AK49" s="90">
        <f>+Northern!AK49</f>
        <v>0</v>
      </c>
      <c r="AL49" s="90">
        <f>+Northern!AL49</f>
        <v>0</v>
      </c>
      <c r="AM49" s="90">
        <f>+Northern!AM49</f>
        <v>0</v>
      </c>
      <c r="AN49" s="90">
        <f>+Northern!AN49</f>
        <v>0</v>
      </c>
      <c r="AO49" s="90">
        <f>+Northern!AO49</f>
        <v>15</v>
      </c>
      <c r="AP49" s="90">
        <f>+Northern!AP49</f>
        <v>4</v>
      </c>
      <c r="AQ49" s="90">
        <f>+Northern!AQ49</f>
        <v>45</v>
      </c>
      <c r="AR49" s="90">
        <f>+Northern!AR49</f>
        <v>1</v>
      </c>
      <c r="AS49" s="90">
        <f>+Northern!AS49</f>
        <v>2</v>
      </c>
      <c r="AT49" s="90">
        <f>+Northern!AT49</f>
        <v>0</v>
      </c>
      <c r="AU49" s="90">
        <f>+Northern!AU49</f>
        <v>0</v>
      </c>
      <c r="AV49" s="90">
        <f>+Northern!AV49</f>
        <v>0</v>
      </c>
      <c r="AW49" s="90">
        <f>+Northern!AW49</f>
        <v>0</v>
      </c>
      <c r="AX49" s="90">
        <f>+Northern!AX49</f>
        <v>0</v>
      </c>
      <c r="AY49" s="90">
        <f>+Northern!AY49</f>
        <v>0</v>
      </c>
      <c r="AZ49" s="90">
        <f>+Northern!AZ49</f>
        <v>0</v>
      </c>
      <c r="BA49" s="90">
        <f>+Northern!BA49</f>
        <v>0</v>
      </c>
      <c r="BB49" s="90">
        <f>+Northern!BB49</f>
        <v>5</v>
      </c>
      <c r="BC49" s="90">
        <f>+Northern!BC49</f>
        <v>2</v>
      </c>
      <c r="BD49" s="90">
        <f>+Northern!BD49</f>
        <v>0</v>
      </c>
      <c r="BE49" s="90">
        <f>+Northern!BE49</f>
        <v>0</v>
      </c>
      <c r="BF49" s="90">
        <f>+Northern!BF49</f>
        <v>2</v>
      </c>
      <c r="BG49" s="90">
        <f>+Northern!BG49</f>
        <v>2</v>
      </c>
      <c r="BH49" s="90">
        <f>+Northern!BH49</f>
        <v>0</v>
      </c>
      <c r="BI49" s="90">
        <f>+Northern!BI49</f>
        <v>0</v>
      </c>
      <c r="BJ49" s="90">
        <f>+Northern!BJ49</f>
        <v>0</v>
      </c>
      <c r="BK49" s="90">
        <f>+Northern!BK49</f>
        <v>0</v>
      </c>
      <c r="BL49" s="90">
        <f>+Northern!BL49</f>
        <v>0</v>
      </c>
      <c r="BM49" s="90">
        <f>+Northern!BM49</f>
        <v>0</v>
      </c>
      <c r="BN49" s="90">
        <f>+Northern!BN49</f>
        <v>0</v>
      </c>
      <c r="BO49" s="90">
        <f>+Northern!BO49</f>
        <v>0</v>
      </c>
      <c r="BP49" s="90">
        <f>+Northern!BP49</f>
        <v>0</v>
      </c>
      <c r="BQ49" s="90">
        <f>+Northern!BQ49</f>
        <v>0</v>
      </c>
      <c r="BR49" s="90">
        <f>+Northern!BR49</f>
        <v>0</v>
      </c>
      <c r="BS49" s="90">
        <f>+Northern!BS49</f>
        <v>0</v>
      </c>
    </row>
    <row r="50" spans="1:71" ht="12.75">
      <c r="A50" s="12">
        <f t="shared" si="3"/>
        <v>46</v>
      </c>
      <c r="B50" s="12" t="s">
        <v>297</v>
      </c>
      <c r="C50" s="12">
        <v>9272</v>
      </c>
      <c r="D50" s="19" t="s">
        <v>345</v>
      </c>
      <c r="E50" s="19">
        <f t="shared" si="0"/>
        <v>1</v>
      </c>
      <c r="F50" s="20" t="s">
        <v>334</v>
      </c>
      <c r="G50" s="129">
        <f t="shared" si="1"/>
        <v>35</v>
      </c>
      <c r="H50" s="129">
        <f t="shared" si="2"/>
        <v>17</v>
      </c>
      <c r="I50" s="101"/>
      <c r="J50" s="90">
        <f>+Northern!J50</f>
        <v>0</v>
      </c>
      <c r="K50" s="90">
        <f>+Northern!K50</f>
        <v>0</v>
      </c>
      <c r="L50" s="90">
        <f>+Northern!L50</f>
        <v>0</v>
      </c>
      <c r="M50" s="90">
        <f>+Northern!M50</f>
        <v>2</v>
      </c>
      <c r="N50" s="90">
        <f>+Northern!N50</f>
        <v>22</v>
      </c>
      <c r="O50" s="90">
        <f>+Northern!O50</f>
        <v>0</v>
      </c>
      <c r="P50" s="90">
        <f>+Northern!P50</f>
        <v>0</v>
      </c>
      <c r="Q50" s="90">
        <f>+Northern!Q50</f>
        <v>1</v>
      </c>
      <c r="R50" s="90">
        <f>+Northern!R50</f>
        <v>10</v>
      </c>
      <c r="S50" s="90">
        <f>+Northern!S50</f>
        <v>0</v>
      </c>
      <c r="T50" s="90">
        <f>+Northern!T50</f>
        <v>0</v>
      </c>
      <c r="U50" s="90">
        <f>+Northern!U50</f>
        <v>0</v>
      </c>
      <c r="V50" s="90">
        <f>+Northern!V50</f>
        <v>2</v>
      </c>
      <c r="W50" s="90">
        <f>+Northern!W50</f>
        <v>12</v>
      </c>
      <c r="X50" s="90">
        <f>+Northern!X50</f>
        <v>0</v>
      </c>
      <c r="Y50" s="90">
        <f>+Northern!Y50</f>
        <v>0</v>
      </c>
      <c r="Z50" s="90">
        <f>+Northern!Z50</f>
        <v>2</v>
      </c>
      <c r="AA50" s="90">
        <f>+Northern!AA50</f>
        <v>1</v>
      </c>
      <c r="AB50" s="90">
        <f>+Northern!AB50</f>
        <v>3</v>
      </c>
      <c r="AC50" s="90">
        <f>+Northern!AC50</f>
        <v>4</v>
      </c>
      <c r="AD50" s="90">
        <f>+Northern!AD50</f>
        <v>1</v>
      </c>
      <c r="AE50" s="90">
        <f>+Northern!AE50</f>
        <v>1</v>
      </c>
      <c r="AF50" s="90">
        <f>+Northern!AF50</f>
        <v>2</v>
      </c>
      <c r="AG50" s="90">
        <f>+Northern!AG50</f>
        <v>0</v>
      </c>
      <c r="AH50" s="90">
        <f>+Northern!AH50</f>
        <v>31</v>
      </c>
      <c r="AI50" s="90">
        <f>+Northern!AI50</f>
        <v>0</v>
      </c>
      <c r="AJ50" s="90">
        <f>+Northern!AJ50</f>
        <v>0</v>
      </c>
      <c r="AK50" s="90">
        <f>+Northern!AK50</f>
        <v>0</v>
      </c>
      <c r="AL50" s="90">
        <f>+Northern!AL50</f>
        <v>0</v>
      </c>
      <c r="AM50" s="90">
        <f>+Northern!AM50</f>
        <v>0</v>
      </c>
      <c r="AN50" s="90">
        <f>+Northern!AN50</f>
        <v>0</v>
      </c>
      <c r="AO50" s="90">
        <f>+Northern!AO50</f>
        <v>0</v>
      </c>
      <c r="AP50" s="90">
        <f>+Northern!AP50</f>
        <v>0</v>
      </c>
      <c r="AQ50" s="90">
        <f>+Northern!AQ50</f>
        <v>14</v>
      </c>
      <c r="AR50" s="90">
        <f>+Northern!AR50</f>
        <v>0</v>
      </c>
      <c r="AS50" s="90">
        <f>+Northern!AS50</f>
        <v>0</v>
      </c>
      <c r="AT50" s="90">
        <f>+Northern!AT50</f>
        <v>0</v>
      </c>
      <c r="AU50" s="90">
        <f>+Northern!AU50</f>
        <v>0</v>
      </c>
      <c r="AV50" s="90">
        <f>+Northern!AV50</f>
        <v>0</v>
      </c>
      <c r="AW50" s="90">
        <f>+Northern!AW50</f>
        <v>0</v>
      </c>
      <c r="AX50" s="90">
        <f>+Northern!AX50</f>
        <v>0</v>
      </c>
      <c r="AY50" s="90">
        <f>+Northern!AY50</f>
        <v>0</v>
      </c>
      <c r="AZ50" s="90">
        <f>+Northern!AZ50</f>
        <v>0</v>
      </c>
      <c r="BA50" s="90">
        <f>+Northern!BA50</f>
        <v>0</v>
      </c>
      <c r="BB50" s="90">
        <f>+Northern!BB50</f>
        <v>2</v>
      </c>
      <c r="BC50" s="90">
        <f>+Northern!BC50</f>
        <v>4</v>
      </c>
      <c r="BD50" s="90">
        <f>+Northern!BD50</f>
        <v>0</v>
      </c>
      <c r="BE50" s="90">
        <f>+Northern!BE50</f>
        <v>0</v>
      </c>
      <c r="BF50" s="90">
        <f>+Northern!BF50</f>
        <v>0</v>
      </c>
      <c r="BG50" s="90">
        <f>+Northern!BG50</f>
        <v>0</v>
      </c>
      <c r="BH50" s="90">
        <f>+Northern!BH50</f>
        <v>0</v>
      </c>
      <c r="BI50" s="90">
        <f>+Northern!BI50</f>
        <v>0</v>
      </c>
      <c r="BJ50" s="90">
        <f>+Northern!BJ50</f>
        <v>10</v>
      </c>
      <c r="BK50" s="90">
        <f>+Northern!BK50</f>
        <v>2</v>
      </c>
      <c r="BL50" s="90">
        <f>+Northern!BL50</f>
        <v>0</v>
      </c>
      <c r="BM50" s="90">
        <f>+Northern!BM50</f>
        <v>0</v>
      </c>
      <c r="BN50" s="90">
        <f>+Northern!BN50</f>
        <v>2</v>
      </c>
      <c r="BO50" s="90">
        <f>+Northern!BO50</f>
        <v>3</v>
      </c>
      <c r="BP50" s="90">
        <f>+Northern!BP50</f>
        <v>0</v>
      </c>
      <c r="BQ50" s="90">
        <f>+Northern!BQ50</f>
        <v>0</v>
      </c>
      <c r="BR50" s="90">
        <f>+Northern!BR50</f>
        <v>5</v>
      </c>
      <c r="BS50" s="90">
        <f>+Northern!BS50</f>
        <v>3</v>
      </c>
    </row>
    <row r="51" spans="1:71" ht="12.75">
      <c r="A51" s="12">
        <f t="shared" si="3"/>
        <v>47</v>
      </c>
      <c r="B51" s="12" t="s">
        <v>297</v>
      </c>
      <c r="C51" s="12">
        <v>9316</v>
      </c>
      <c r="D51" s="19" t="s">
        <v>38</v>
      </c>
      <c r="E51" s="19">
        <f t="shared" si="0"/>
        <v>1</v>
      </c>
      <c r="F51" s="20" t="s">
        <v>334</v>
      </c>
      <c r="G51" s="129">
        <f t="shared" si="1"/>
        <v>33</v>
      </c>
      <c r="H51" s="129">
        <f t="shared" si="2"/>
        <v>27</v>
      </c>
      <c r="I51" s="101"/>
      <c r="J51" s="90">
        <f>+Northern!J51</f>
        <v>0</v>
      </c>
      <c r="K51" s="90">
        <f>+Northern!K51</f>
        <v>2</v>
      </c>
      <c r="L51" s="90">
        <f>+Northern!L51</f>
        <v>10</v>
      </c>
      <c r="M51" s="90">
        <f>+Northern!M51</f>
        <v>7</v>
      </c>
      <c r="N51" s="90">
        <f>+Northern!N51</f>
        <v>0</v>
      </c>
      <c r="O51" s="90">
        <f>+Northern!O51</f>
        <v>2</v>
      </c>
      <c r="P51" s="90">
        <f>+Northern!P51</f>
        <v>5</v>
      </c>
      <c r="Q51" s="90">
        <f>+Northern!Q51</f>
        <v>5</v>
      </c>
      <c r="R51" s="90">
        <f>+Northern!R51</f>
        <v>2</v>
      </c>
      <c r="S51" s="90">
        <f>+Northern!S51</f>
        <v>0</v>
      </c>
      <c r="T51" s="90">
        <f>+Northern!T51</f>
        <v>0</v>
      </c>
      <c r="U51" s="90">
        <f>+Northern!U51</f>
        <v>6</v>
      </c>
      <c r="V51" s="90">
        <f>+Northern!V51</f>
        <v>7</v>
      </c>
      <c r="W51" s="90">
        <f>+Northern!W51</f>
        <v>3</v>
      </c>
      <c r="X51" s="90">
        <f>+Northern!X51</f>
        <v>0</v>
      </c>
      <c r="Y51" s="90">
        <f>+Northern!Y51</f>
        <v>5</v>
      </c>
      <c r="Z51" s="90">
        <f>+Northern!Z51</f>
        <v>5</v>
      </c>
      <c r="AA51" s="90">
        <f>+Northern!AA51</f>
        <v>1</v>
      </c>
      <c r="AB51" s="90">
        <f>+Northern!AB51</f>
        <v>5</v>
      </c>
      <c r="AC51" s="90">
        <f>+Northern!AC51</f>
        <v>0</v>
      </c>
      <c r="AD51" s="90">
        <f>+Northern!AD51</f>
        <v>4</v>
      </c>
      <c r="AE51" s="90">
        <f>+Northern!AE51</f>
        <v>0</v>
      </c>
      <c r="AF51" s="90">
        <f>+Northern!AF51</f>
        <v>14</v>
      </c>
      <c r="AG51" s="90">
        <f>+Northern!AG51</f>
        <v>16</v>
      </c>
      <c r="AH51" s="90">
        <f>+Northern!AH51</f>
        <v>30</v>
      </c>
      <c r="AI51" s="90">
        <f>+Northern!AI51</f>
        <v>1</v>
      </c>
      <c r="AJ51" s="90">
        <f>+Northern!AJ51</f>
        <v>0</v>
      </c>
      <c r="AK51" s="90">
        <f>+Northern!AK51</f>
        <v>0</v>
      </c>
      <c r="AL51" s="90">
        <f>+Northern!AL51</f>
        <v>2</v>
      </c>
      <c r="AM51" s="90">
        <f>+Northern!AM51</f>
        <v>0</v>
      </c>
      <c r="AN51" s="90">
        <f>+Northern!AN51</f>
        <v>1</v>
      </c>
      <c r="AO51" s="90">
        <f>+Northern!AO51</f>
        <v>14</v>
      </c>
      <c r="AP51" s="90">
        <f>+Northern!AP51</f>
        <v>16</v>
      </c>
      <c r="AQ51" s="90">
        <f>+Northern!AQ51</f>
        <v>10</v>
      </c>
      <c r="AR51" s="90">
        <f>+Northern!AR51</f>
        <v>1</v>
      </c>
      <c r="AS51" s="90">
        <f>+Northern!AS51</f>
        <v>8</v>
      </c>
      <c r="AT51" s="90">
        <f>+Northern!AT51</f>
        <v>0</v>
      </c>
      <c r="AU51" s="90">
        <f>+Northern!AU51</f>
        <v>0</v>
      </c>
      <c r="AV51" s="90">
        <f>+Northern!AV51</f>
        <v>0</v>
      </c>
      <c r="AW51" s="90">
        <f>+Northern!AW51</f>
        <v>0</v>
      </c>
      <c r="AX51" s="90">
        <f>+Northern!AX51</f>
        <v>0</v>
      </c>
      <c r="AY51" s="90">
        <f>+Northern!AY51</f>
        <v>0</v>
      </c>
      <c r="AZ51" s="90">
        <f>+Northern!AZ51</f>
        <v>0</v>
      </c>
      <c r="BA51" s="90">
        <f>+Northern!BA51</f>
        <v>0</v>
      </c>
      <c r="BB51" s="90">
        <f>+Northern!BB51</f>
        <v>0</v>
      </c>
      <c r="BC51" s="90">
        <f>+Northern!BC51</f>
        <v>0</v>
      </c>
      <c r="BD51" s="90">
        <f>+Northern!BD51</f>
        <v>0</v>
      </c>
      <c r="BE51" s="90">
        <f>+Northern!BE51</f>
        <v>0</v>
      </c>
      <c r="BF51" s="90">
        <f>+Northern!BF51</f>
        <v>0</v>
      </c>
      <c r="BG51" s="90">
        <f>+Northern!BG51</f>
        <v>0</v>
      </c>
      <c r="BH51" s="90">
        <f>+Northern!BH51</f>
        <v>0</v>
      </c>
      <c r="BI51" s="90">
        <f>+Northern!BI51</f>
        <v>0</v>
      </c>
      <c r="BJ51" s="90">
        <f>+Northern!BJ51</f>
        <v>0</v>
      </c>
      <c r="BK51" s="90">
        <f>+Northern!BK51</f>
        <v>0</v>
      </c>
      <c r="BL51" s="90">
        <f>+Northern!BL51</f>
        <v>0</v>
      </c>
      <c r="BM51" s="90">
        <f>+Northern!BM51</f>
        <v>0</v>
      </c>
      <c r="BN51" s="90">
        <f>+Northern!BN51</f>
        <v>0</v>
      </c>
      <c r="BO51" s="90">
        <f>+Northern!BO51</f>
        <v>0</v>
      </c>
      <c r="BP51" s="90">
        <f>+Northern!BP51</f>
        <v>0</v>
      </c>
      <c r="BQ51" s="90">
        <f>+Northern!BQ51</f>
        <v>0</v>
      </c>
      <c r="BR51" s="90">
        <f>+Northern!BR51</f>
        <v>0</v>
      </c>
      <c r="BS51" s="90">
        <f>+Northern!BS51</f>
        <v>0</v>
      </c>
    </row>
    <row r="52" spans="1:71" ht="12.75">
      <c r="A52" s="12">
        <f t="shared" si="3"/>
        <v>48</v>
      </c>
      <c r="B52" s="12" t="s">
        <v>297</v>
      </c>
      <c r="C52" s="12">
        <v>9317</v>
      </c>
      <c r="D52" s="19" t="s">
        <v>39</v>
      </c>
      <c r="E52" s="19">
        <f t="shared" si="0"/>
      </c>
      <c r="F52" s="20" t="s">
        <v>331</v>
      </c>
      <c r="G52" s="129">
        <f t="shared" si="1"/>
        <v>101</v>
      </c>
      <c r="H52" s="129">
        <f t="shared" si="2"/>
        <v>49</v>
      </c>
      <c r="I52" s="101"/>
      <c r="J52" s="90">
        <f>+Northern!J52</f>
        <v>0</v>
      </c>
      <c r="K52" s="90">
        <f>+Northern!K52</f>
        <v>8</v>
      </c>
      <c r="L52" s="90">
        <f>+Northern!L52</f>
        <v>11</v>
      </c>
      <c r="M52" s="90">
        <f>+Northern!M52</f>
        <v>22</v>
      </c>
      <c r="N52" s="90">
        <f>+Northern!N52</f>
        <v>18</v>
      </c>
      <c r="O52" s="90">
        <f>+Northern!O52</f>
        <v>5</v>
      </c>
      <c r="P52" s="90">
        <f>+Northern!P52</f>
        <v>12</v>
      </c>
      <c r="Q52" s="90">
        <f>+Northern!Q52</f>
        <v>10</v>
      </c>
      <c r="R52" s="90">
        <f>+Northern!R52</f>
        <v>15</v>
      </c>
      <c r="S52" s="90">
        <f>+Northern!S52</f>
        <v>0</v>
      </c>
      <c r="T52" s="90">
        <f>+Northern!T52</f>
        <v>4</v>
      </c>
      <c r="U52" s="90">
        <f>+Northern!U52</f>
        <v>6</v>
      </c>
      <c r="V52" s="90">
        <f>+Northern!V52</f>
        <v>6</v>
      </c>
      <c r="W52" s="90">
        <f>+Northern!W52</f>
        <v>9</v>
      </c>
      <c r="X52" s="90">
        <f>+Northern!X52</f>
        <v>4</v>
      </c>
      <c r="Y52" s="90">
        <f>+Northern!Y52</f>
        <v>8</v>
      </c>
      <c r="Z52" s="90">
        <f>+Northern!Z52</f>
        <v>5</v>
      </c>
      <c r="AA52" s="90">
        <f>+Northern!AA52</f>
        <v>7</v>
      </c>
      <c r="AB52" s="90">
        <f>+Northern!AB52</f>
        <v>0</v>
      </c>
      <c r="AC52" s="90">
        <f>+Northern!AC52</f>
        <v>2</v>
      </c>
      <c r="AD52" s="90">
        <f>+Northern!AD52</f>
        <v>8</v>
      </c>
      <c r="AE52" s="90">
        <f>+Northern!AE52</f>
        <v>0</v>
      </c>
      <c r="AF52" s="90">
        <f>+Northern!AF52</f>
        <v>12</v>
      </c>
      <c r="AG52" s="90">
        <f>+Northern!AG52</f>
        <v>10</v>
      </c>
      <c r="AH52" s="90">
        <f>+Northern!AH52</f>
        <v>92</v>
      </c>
      <c r="AI52" s="90">
        <f>+Northern!AI52</f>
        <v>9</v>
      </c>
      <c r="AJ52" s="90">
        <f>+Northern!AJ52</f>
        <v>0</v>
      </c>
      <c r="AK52" s="90">
        <f>+Northern!AK52</f>
        <v>0</v>
      </c>
      <c r="AL52" s="90">
        <f>+Northern!AL52</f>
        <v>0</v>
      </c>
      <c r="AM52" s="90">
        <f>+Northern!AM52</f>
        <v>0</v>
      </c>
      <c r="AN52" s="90">
        <f>+Northern!AN52</f>
        <v>0</v>
      </c>
      <c r="AO52" s="90">
        <f>+Northern!AO52</f>
        <v>0</v>
      </c>
      <c r="AP52" s="90">
        <f>+Northern!AP52</f>
        <v>0</v>
      </c>
      <c r="AQ52" s="90">
        <f>+Northern!AQ52</f>
        <v>0</v>
      </c>
      <c r="AR52" s="90">
        <f>+Northern!AR52</f>
        <v>1</v>
      </c>
      <c r="AS52" s="90">
        <f>+Northern!AS52</f>
        <v>40</v>
      </c>
      <c r="AT52" s="90">
        <f>+Northern!AT52</f>
        <v>0</v>
      </c>
      <c r="AU52" s="90">
        <f>+Northern!AU52</f>
        <v>0</v>
      </c>
      <c r="AV52" s="90">
        <f>+Northern!AV52</f>
        <v>0</v>
      </c>
      <c r="AW52" s="90">
        <f>+Northern!AW52</f>
        <v>0</v>
      </c>
      <c r="AX52" s="90">
        <f>+Northern!AX52</f>
        <v>0</v>
      </c>
      <c r="AY52" s="90">
        <f>+Northern!AY52</f>
        <v>0</v>
      </c>
      <c r="AZ52" s="90">
        <f>+Northern!AZ52</f>
        <v>0</v>
      </c>
      <c r="BA52" s="90">
        <f>+Northern!BA52</f>
        <v>0</v>
      </c>
      <c r="BB52" s="90">
        <f>+Northern!BB52</f>
        <v>0</v>
      </c>
      <c r="BC52" s="90">
        <f>+Northern!BC52</f>
        <v>0</v>
      </c>
      <c r="BD52" s="90">
        <f>+Northern!BD52</f>
        <v>0</v>
      </c>
      <c r="BE52" s="90">
        <f>+Northern!BE52</f>
        <v>0</v>
      </c>
      <c r="BF52" s="90">
        <f>+Northern!BF52</f>
        <v>6</v>
      </c>
      <c r="BG52" s="90">
        <f>+Northern!BG52</f>
        <v>30</v>
      </c>
      <c r="BH52" s="90">
        <f>+Northern!BH52</f>
        <v>0</v>
      </c>
      <c r="BI52" s="90">
        <f>+Northern!BI52</f>
        <v>0</v>
      </c>
      <c r="BJ52" s="90">
        <f>+Northern!BJ52</f>
        <v>0</v>
      </c>
      <c r="BK52" s="90">
        <f>+Northern!BK52</f>
        <v>0</v>
      </c>
      <c r="BL52" s="90">
        <f>+Northern!BL52</f>
        <v>2</v>
      </c>
      <c r="BM52" s="90">
        <f>+Northern!BM52</f>
        <v>10</v>
      </c>
      <c r="BN52" s="90">
        <f>+Northern!BN52</f>
        <v>4</v>
      </c>
      <c r="BO52" s="90">
        <f>+Northern!BO52</f>
        <v>0</v>
      </c>
      <c r="BP52" s="90">
        <f>+Northern!BP52</f>
        <v>0</v>
      </c>
      <c r="BQ52" s="90">
        <f>+Northern!BQ52</f>
        <v>0</v>
      </c>
      <c r="BR52" s="90">
        <f>+Northern!BR52</f>
        <v>4</v>
      </c>
      <c r="BS52" s="90">
        <f>+Northern!BS52</f>
        <v>0</v>
      </c>
    </row>
    <row r="53" spans="1:71" ht="12.75">
      <c r="A53" s="12">
        <f t="shared" si="3"/>
        <v>49</v>
      </c>
      <c r="B53" s="12" t="s">
        <v>297</v>
      </c>
      <c r="C53" s="12">
        <v>9871</v>
      </c>
      <c r="D53" s="19" t="s">
        <v>58</v>
      </c>
      <c r="E53" s="19">
        <f t="shared" si="0"/>
      </c>
      <c r="F53" s="20" t="s">
        <v>331</v>
      </c>
      <c r="G53" s="129">
        <f t="shared" si="1"/>
        <v>48</v>
      </c>
      <c r="H53" s="129">
        <f t="shared" si="2"/>
        <v>50</v>
      </c>
      <c r="I53" s="101"/>
      <c r="J53" s="90">
        <f>+Northern!J53</f>
        <v>0</v>
      </c>
      <c r="K53" s="90">
        <f>+Northern!K53</f>
        <v>16</v>
      </c>
      <c r="L53" s="90">
        <f>+Northern!L53</f>
        <v>2</v>
      </c>
      <c r="M53" s="90">
        <f>+Northern!M53</f>
        <v>7</v>
      </c>
      <c r="N53" s="90">
        <f>+Northern!N53</f>
        <v>3</v>
      </c>
      <c r="O53" s="90">
        <f>+Northern!O53</f>
        <v>10</v>
      </c>
      <c r="P53" s="90">
        <f>+Northern!P53</f>
        <v>2</v>
      </c>
      <c r="Q53" s="90">
        <f>+Northern!Q53</f>
        <v>6</v>
      </c>
      <c r="R53" s="90">
        <f>+Northern!R53</f>
        <v>2</v>
      </c>
      <c r="S53" s="90">
        <f>+Northern!S53</f>
        <v>0</v>
      </c>
      <c r="T53" s="90">
        <f>+Northern!T53</f>
        <v>5</v>
      </c>
      <c r="U53" s="90">
        <f>+Northern!U53</f>
        <v>3</v>
      </c>
      <c r="V53" s="90">
        <f>+Northern!V53</f>
        <v>14</v>
      </c>
      <c r="W53" s="90">
        <f>+Northern!W53</f>
        <v>4</v>
      </c>
      <c r="X53" s="90">
        <f>+Northern!X53</f>
        <v>4</v>
      </c>
      <c r="Y53" s="90">
        <f>+Northern!Y53</f>
        <v>6</v>
      </c>
      <c r="Z53" s="90">
        <f>+Northern!Z53</f>
        <v>12</v>
      </c>
      <c r="AA53" s="90">
        <f>+Northern!AA53</f>
        <v>2</v>
      </c>
      <c r="AB53" s="90">
        <f>+Northern!AB53</f>
        <v>0</v>
      </c>
      <c r="AC53" s="90">
        <f>+Northern!AC53</f>
        <v>0</v>
      </c>
      <c r="AD53" s="90">
        <f>+Northern!AD53</f>
        <v>0</v>
      </c>
      <c r="AE53" s="90">
        <f>+Northern!AE53</f>
        <v>0</v>
      </c>
      <c r="AF53" s="90">
        <f>+Northern!AF53</f>
        <v>0</v>
      </c>
      <c r="AG53" s="90">
        <f>+Northern!AG53</f>
        <v>0</v>
      </c>
      <c r="AH53" s="90">
        <f>+Northern!AH53</f>
        <v>0</v>
      </c>
      <c r="AI53" s="90">
        <f>+Northern!AI53</f>
        <v>14</v>
      </c>
      <c r="AJ53" s="90">
        <f>+Northern!AJ53</f>
        <v>16</v>
      </c>
      <c r="AK53" s="90">
        <f>+Northern!AK53</f>
        <v>0</v>
      </c>
      <c r="AL53" s="90">
        <f>+Northern!AL53</f>
        <v>0</v>
      </c>
      <c r="AM53" s="90">
        <f>+Northern!AM53</f>
        <v>0</v>
      </c>
      <c r="AN53" s="90">
        <f>+Northern!AN53</f>
        <v>0</v>
      </c>
      <c r="AO53" s="90">
        <f>+Northern!AO53</f>
        <v>8</v>
      </c>
      <c r="AP53" s="90">
        <f>+Northern!AP53</f>
        <v>12</v>
      </c>
      <c r="AQ53" s="90">
        <f>+Northern!AQ53</f>
        <v>6</v>
      </c>
      <c r="AR53" s="90">
        <f>+Northern!AR53</f>
        <v>0</v>
      </c>
      <c r="AS53" s="90">
        <f>+Northern!AS53</f>
        <v>0</v>
      </c>
      <c r="AT53" s="90">
        <f>+Northern!AT53</f>
        <v>0</v>
      </c>
      <c r="AU53" s="90">
        <f>+Northern!AU53</f>
        <v>0</v>
      </c>
      <c r="AV53" s="90">
        <f>+Northern!AV53</f>
        <v>0</v>
      </c>
      <c r="AW53" s="90">
        <f>+Northern!AW53</f>
        <v>0</v>
      </c>
      <c r="AX53" s="90">
        <f>+Northern!AX53</f>
        <v>0</v>
      </c>
      <c r="AY53" s="90">
        <f>+Northern!AY53</f>
        <v>0</v>
      </c>
      <c r="AZ53" s="90">
        <f>+Northern!AZ53</f>
        <v>0</v>
      </c>
      <c r="BA53" s="90">
        <f>+Northern!BA53</f>
        <v>0</v>
      </c>
      <c r="BB53" s="90">
        <f>+Northern!BB53</f>
        <v>0</v>
      </c>
      <c r="BC53" s="90">
        <f>+Northern!BC53</f>
        <v>0</v>
      </c>
      <c r="BD53" s="90">
        <f>+Northern!BD53</f>
        <v>0</v>
      </c>
      <c r="BE53" s="90">
        <f>+Northern!BE53</f>
        <v>0</v>
      </c>
      <c r="BF53" s="90">
        <f>+Northern!BF53</f>
        <v>0</v>
      </c>
      <c r="BG53" s="90">
        <f>+Northern!BG53</f>
        <v>0</v>
      </c>
      <c r="BH53" s="90">
        <f>+Northern!BH53</f>
        <v>0</v>
      </c>
      <c r="BI53" s="90">
        <f>+Northern!BI53</f>
        <v>0</v>
      </c>
      <c r="BJ53" s="90">
        <f>+Northern!BJ53</f>
        <v>0</v>
      </c>
      <c r="BK53" s="90">
        <f>+Northern!BK53</f>
        <v>0</v>
      </c>
      <c r="BL53" s="90">
        <f>+Northern!BL53</f>
        <v>0</v>
      </c>
      <c r="BM53" s="90">
        <f>+Northern!BM53</f>
        <v>0</v>
      </c>
      <c r="BN53" s="90">
        <f>+Northern!BN53</f>
        <v>0</v>
      </c>
      <c r="BO53" s="90">
        <f>+Northern!BO53</f>
        <v>0</v>
      </c>
      <c r="BP53" s="90">
        <f>+Northern!BP53</f>
        <v>0</v>
      </c>
      <c r="BQ53" s="90">
        <f>+Northern!BQ53</f>
        <v>0</v>
      </c>
      <c r="BR53" s="90">
        <f>+Northern!BR53</f>
        <v>0</v>
      </c>
      <c r="BS53" s="90">
        <f>+Northern!BS53</f>
        <v>0</v>
      </c>
    </row>
    <row r="54" spans="1:87" ht="12.75">
      <c r="A54" s="12">
        <f t="shared" si="3"/>
        <v>50</v>
      </c>
      <c r="B54" s="12" t="s">
        <v>297</v>
      </c>
      <c r="C54" s="12">
        <v>9347</v>
      </c>
      <c r="D54" s="19" t="s">
        <v>77</v>
      </c>
      <c r="E54" s="19">
        <f t="shared" si="0"/>
      </c>
      <c r="F54" s="20" t="s">
        <v>331</v>
      </c>
      <c r="G54" s="129">
        <f t="shared" si="1"/>
        <v>148</v>
      </c>
      <c r="H54" s="129">
        <f t="shared" si="2"/>
        <v>52</v>
      </c>
      <c r="I54" s="99"/>
      <c r="J54" s="90">
        <f>+Northern!J54</f>
        <v>0</v>
      </c>
      <c r="K54" s="90">
        <f>+Northern!K54</f>
        <v>0</v>
      </c>
      <c r="L54" s="90">
        <f>+Northern!L54</f>
        <v>32</v>
      </c>
      <c r="M54" s="90">
        <f>+Northern!M54</f>
        <v>36</v>
      </c>
      <c r="N54" s="90">
        <f>+Northern!N54</f>
        <v>15</v>
      </c>
      <c r="O54" s="90">
        <f>+Northern!O54</f>
        <v>5</v>
      </c>
      <c r="P54" s="90">
        <f>+Northern!P54</f>
        <v>18</v>
      </c>
      <c r="Q54" s="90">
        <f>+Northern!Q54</f>
        <v>37</v>
      </c>
      <c r="R54" s="90">
        <f>+Northern!R54</f>
        <v>5</v>
      </c>
      <c r="S54" s="90">
        <f>+Northern!S54</f>
        <v>0</v>
      </c>
      <c r="T54" s="90">
        <f>+Northern!T54</f>
        <v>8</v>
      </c>
      <c r="U54" s="90">
        <f>+Northern!U54</f>
        <v>4</v>
      </c>
      <c r="V54" s="90">
        <f>+Northern!V54</f>
        <v>12</v>
      </c>
      <c r="W54" s="90">
        <f>+Northern!W54</f>
        <v>8</v>
      </c>
      <c r="X54" s="90">
        <f>+Northern!X54</f>
        <v>2</v>
      </c>
      <c r="Y54" s="90">
        <f>+Northern!Y54</f>
        <v>3</v>
      </c>
      <c r="Z54" s="90">
        <f>+Northern!Z54</f>
        <v>6</v>
      </c>
      <c r="AA54" s="90">
        <f>+Northern!AA54</f>
        <v>9</v>
      </c>
      <c r="AB54" s="90">
        <f>+Northern!AB54</f>
        <v>7</v>
      </c>
      <c r="AC54" s="90">
        <f>+Northern!AC54</f>
        <v>1</v>
      </c>
      <c r="AD54" s="90">
        <f>+Northern!AD54</f>
        <v>15</v>
      </c>
      <c r="AE54" s="90">
        <f>+Northern!AE54</f>
        <v>6</v>
      </c>
      <c r="AF54" s="90">
        <f>+Northern!AF54</f>
        <v>44</v>
      </c>
      <c r="AG54" s="90">
        <f>+Northern!AG54</f>
        <v>17</v>
      </c>
      <c r="AH54" s="90">
        <f>+Northern!AH54</f>
        <v>156</v>
      </c>
      <c r="AI54" s="90">
        <f>+Northern!AI54</f>
        <v>0</v>
      </c>
      <c r="AJ54" s="90">
        <f>+Northern!AJ54</f>
        <v>0</v>
      </c>
      <c r="AK54" s="90">
        <f>+Northern!AK54</f>
        <v>0</v>
      </c>
      <c r="AL54" s="90">
        <f>+Northern!AL54</f>
        <v>0</v>
      </c>
      <c r="AM54" s="90">
        <f>+Northern!AM54</f>
        <v>0</v>
      </c>
      <c r="AN54" s="90">
        <f>+Northern!AN54</f>
        <v>0</v>
      </c>
      <c r="AO54" s="90">
        <f>+Northern!AO54</f>
        <v>8</v>
      </c>
      <c r="AP54" s="90">
        <f>+Northern!AP54</f>
        <v>0</v>
      </c>
      <c r="AQ54" s="90">
        <f>+Northern!AQ54</f>
        <v>24</v>
      </c>
      <c r="AR54" s="90">
        <f>+Northern!AR54</f>
        <v>1</v>
      </c>
      <c r="AS54" s="90">
        <f>+Northern!AS54</f>
        <v>45</v>
      </c>
      <c r="AT54" s="90">
        <f>+Northern!AT54</f>
        <v>0</v>
      </c>
      <c r="AU54" s="90">
        <f>+Northern!AU54</f>
        <v>0</v>
      </c>
      <c r="AV54" s="90">
        <f>+Northern!AV54</f>
        <v>3</v>
      </c>
      <c r="AW54" s="90">
        <f>+Northern!AW54</f>
        <v>135</v>
      </c>
      <c r="AX54" s="90">
        <f>+Northern!AX54</f>
        <v>0</v>
      </c>
      <c r="AY54" s="90">
        <f>+Northern!AY54</f>
        <v>0</v>
      </c>
      <c r="AZ54" s="90">
        <f>+Northern!AZ54</f>
        <v>0</v>
      </c>
      <c r="BA54" s="90">
        <f>+Northern!BA54</f>
        <v>0</v>
      </c>
      <c r="BB54" s="90">
        <f>+Northern!BB54</f>
        <v>2</v>
      </c>
      <c r="BC54" s="90">
        <f>+Northern!BC54</f>
        <v>2</v>
      </c>
      <c r="BD54" s="90">
        <f>+Northern!BD54</f>
        <v>0</v>
      </c>
      <c r="BE54" s="90">
        <f>+Northern!BE54</f>
        <v>0</v>
      </c>
      <c r="BF54" s="90">
        <f>+Northern!BF54</f>
        <v>4</v>
      </c>
      <c r="BG54" s="90">
        <f>+Northern!BG54</f>
        <v>1.5</v>
      </c>
      <c r="BH54" s="90">
        <f>+Northern!BH54</f>
        <v>0</v>
      </c>
      <c r="BI54" s="90">
        <f>+Northern!BI54</f>
        <v>0</v>
      </c>
      <c r="BJ54" s="90">
        <f>+Northern!BJ54</f>
        <v>8</v>
      </c>
      <c r="BK54" s="90">
        <f>+Northern!BK54</f>
        <v>3</v>
      </c>
      <c r="BL54" s="90">
        <f>+Northern!BL54</f>
        <v>1</v>
      </c>
      <c r="BM54" s="90">
        <f>+Northern!BM54</f>
        <v>0</v>
      </c>
      <c r="BN54" s="90">
        <f>+Northern!BN54</f>
        <v>2</v>
      </c>
      <c r="BO54" s="90">
        <f>+Northern!BO54</f>
        <v>4</v>
      </c>
      <c r="BP54" s="90">
        <f>+Northern!BP54</f>
        <v>0</v>
      </c>
      <c r="BQ54" s="90">
        <f>+Northern!BQ54</f>
        <v>0</v>
      </c>
      <c r="BR54" s="90">
        <f>+Northern!BR54</f>
        <v>0</v>
      </c>
      <c r="BS54" s="90">
        <f>+Northern!BS54</f>
        <v>0</v>
      </c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</row>
    <row r="55" spans="1:71" ht="12.75">
      <c r="A55" s="12">
        <f t="shared" si="3"/>
        <v>51</v>
      </c>
      <c r="B55" s="12" t="s">
        <v>297</v>
      </c>
      <c r="C55" s="12">
        <v>9346</v>
      </c>
      <c r="D55" s="19" t="s">
        <v>68</v>
      </c>
      <c r="E55" s="19">
        <f t="shared" si="0"/>
        <v>1</v>
      </c>
      <c r="F55" s="20" t="s">
        <v>334</v>
      </c>
      <c r="G55" s="129">
        <f t="shared" si="1"/>
        <v>87</v>
      </c>
      <c r="H55" s="129">
        <f t="shared" si="2"/>
        <v>109</v>
      </c>
      <c r="I55" s="101"/>
      <c r="J55" s="90">
        <f>+Northern!J55</f>
        <v>0</v>
      </c>
      <c r="K55" s="90">
        <f>+Northern!K55</f>
        <v>1</v>
      </c>
      <c r="L55" s="90">
        <f>+Northern!L55</f>
        <v>8</v>
      </c>
      <c r="M55" s="90">
        <f>+Northern!M55</f>
        <v>19</v>
      </c>
      <c r="N55" s="90">
        <f>+Northern!N55</f>
        <v>28</v>
      </c>
      <c r="O55" s="90">
        <f>+Northern!O55</f>
        <v>1</v>
      </c>
      <c r="P55" s="90">
        <f>+Northern!P55</f>
        <v>6</v>
      </c>
      <c r="Q55" s="90">
        <f>+Northern!Q55</f>
        <v>12</v>
      </c>
      <c r="R55" s="90">
        <f>+Northern!R55</f>
        <v>12</v>
      </c>
      <c r="S55" s="90">
        <f>+Northern!S55</f>
        <v>0</v>
      </c>
      <c r="T55" s="90">
        <f>+Northern!T55</f>
        <v>9</v>
      </c>
      <c r="U55" s="90">
        <f>+Northern!U55</f>
        <v>27</v>
      </c>
      <c r="V55" s="90">
        <f>+Northern!V55</f>
        <v>17</v>
      </c>
      <c r="W55" s="90">
        <f>+Northern!W55</f>
        <v>17</v>
      </c>
      <c r="X55" s="90">
        <f>+Northern!X55</f>
        <v>10</v>
      </c>
      <c r="Y55" s="90">
        <f>+Northern!Y55</f>
        <v>12</v>
      </c>
      <c r="Z55" s="90">
        <f>+Northern!Z55</f>
        <v>8</v>
      </c>
      <c r="AA55" s="90">
        <f>+Northern!AA55</f>
        <v>9</v>
      </c>
      <c r="AB55" s="90">
        <f>+Northern!AB55</f>
        <v>4</v>
      </c>
      <c r="AC55" s="90">
        <f>+Northern!AC55</f>
        <v>4</v>
      </c>
      <c r="AD55" s="90">
        <f>+Northern!AD55</f>
        <v>13</v>
      </c>
      <c r="AE55" s="90">
        <f>+Northern!AE55</f>
        <v>6</v>
      </c>
      <c r="AF55" s="90">
        <f>+Northern!AF55</f>
        <v>32</v>
      </c>
      <c r="AG55" s="90">
        <f>+Northern!AG55</f>
        <v>8</v>
      </c>
      <c r="AH55" s="90">
        <f>+Northern!AH55</f>
        <v>121</v>
      </c>
      <c r="AI55" s="90">
        <f>+Northern!AI55</f>
        <v>0</v>
      </c>
      <c r="AJ55" s="90">
        <f>+Northern!AJ55</f>
        <v>0</v>
      </c>
      <c r="AK55" s="90">
        <f>+Northern!AK55</f>
        <v>1</v>
      </c>
      <c r="AL55" s="90">
        <f>+Northern!AL55</f>
        <v>0</v>
      </c>
      <c r="AM55" s="90">
        <f>+Northern!AM55</f>
        <v>0</v>
      </c>
      <c r="AN55" s="90">
        <f>+Northern!AN55</f>
        <v>4</v>
      </c>
      <c r="AO55" s="90">
        <f>+Northern!AO55</f>
        <v>21</v>
      </c>
      <c r="AP55" s="90">
        <f>+Northern!AP55</f>
        <v>8</v>
      </c>
      <c r="AQ55" s="90">
        <f>+Northern!AQ55</f>
        <v>27</v>
      </c>
      <c r="AR55" s="90">
        <f>+Northern!AR55</f>
        <v>1</v>
      </c>
      <c r="AS55" s="90">
        <f>+Northern!AS55</f>
        <v>50</v>
      </c>
      <c r="AT55" s="90">
        <f>+Northern!AT55</f>
        <v>0</v>
      </c>
      <c r="AU55" s="90">
        <f>+Northern!AU55</f>
        <v>0</v>
      </c>
      <c r="AV55" s="90">
        <f>+Northern!AV55</f>
        <v>0</v>
      </c>
      <c r="AW55" s="90">
        <f>+Northern!AW55</f>
        <v>0</v>
      </c>
      <c r="AX55" s="90">
        <f>+Northern!AX55</f>
        <v>0</v>
      </c>
      <c r="AY55" s="90">
        <f>+Northern!AY55</f>
        <v>0</v>
      </c>
      <c r="AZ55" s="90">
        <f>+Northern!AZ55</f>
        <v>0</v>
      </c>
      <c r="BA55" s="90">
        <f>+Northern!BA55</f>
        <v>0</v>
      </c>
      <c r="BB55" s="90">
        <f>+Northern!BB55</f>
        <v>7</v>
      </c>
      <c r="BC55" s="90">
        <f>+Northern!BC55</f>
        <v>29</v>
      </c>
      <c r="BD55" s="90">
        <f>+Northern!BD55</f>
        <v>1</v>
      </c>
      <c r="BE55" s="90">
        <f>+Northern!BE55</f>
        <v>8</v>
      </c>
      <c r="BF55" s="90">
        <f>+Northern!BF55</f>
        <v>3</v>
      </c>
      <c r="BG55" s="90">
        <f>+Northern!BG55</f>
        <v>9</v>
      </c>
      <c r="BH55" s="90">
        <f>+Northern!BH55</f>
        <v>1</v>
      </c>
      <c r="BI55" s="90">
        <f>+Northern!BI55</f>
        <v>15</v>
      </c>
      <c r="BJ55" s="90">
        <f>+Northern!BJ55</f>
        <v>6</v>
      </c>
      <c r="BK55" s="90">
        <f>+Northern!BK55</f>
        <v>18</v>
      </c>
      <c r="BL55" s="90">
        <f>+Northern!BL55</f>
        <v>1</v>
      </c>
      <c r="BM55" s="90">
        <f>+Northern!BM55</f>
        <v>18</v>
      </c>
      <c r="BN55" s="90">
        <f>+Northern!BN55</f>
        <v>1</v>
      </c>
      <c r="BO55" s="90">
        <f>+Northern!BO55</f>
        <v>15</v>
      </c>
      <c r="BP55" s="90">
        <f>+Northern!BP55</f>
        <v>1</v>
      </c>
      <c r="BQ55" s="90">
        <f>+Northern!BQ55</f>
        <v>34</v>
      </c>
      <c r="BR55" s="90">
        <f>+Northern!BR55</f>
        <v>0</v>
      </c>
      <c r="BS55" s="90">
        <f>+Northern!BS55</f>
        <v>0</v>
      </c>
    </row>
    <row r="56" spans="1:71" ht="12.75">
      <c r="A56" s="12">
        <f t="shared" si="3"/>
        <v>52</v>
      </c>
      <c r="B56" s="12" t="s">
        <v>297</v>
      </c>
      <c r="C56" s="12">
        <v>9356</v>
      </c>
      <c r="D56" s="19" t="s">
        <v>76</v>
      </c>
      <c r="E56" s="19">
        <f t="shared" si="0"/>
      </c>
      <c r="F56" s="20" t="s">
        <v>331</v>
      </c>
      <c r="G56" s="129">
        <f t="shared" si="1"/>
        <v>20</v>
      </c>
      <c r="H56" s="129">
        <f t="shared" si="2"/>
        <v>0</v>
      </c>
      <c r="I56" s="101"/>
      <c r="J56" s="90">
        <f>+Northern!J56</f>
        <v>0</v>
      </c>
      <c r="K56" s="90">
        <f>+Northern!K56</f>
        <v>0</v>
      </c>
      <c r="L56" s="90">
        <f>+Northern!L56</f>
        <v>3</v>
      </c>
      <c r="M56" s="90">
        <f>+Northern!M56</f>
        <v>6</v>
      </c>
      <c r="N56" s="90">
        <f>+Northern!N56</f>
        <v>1</v>
      </c>
      <c r="O56" s="90">
        <f>+Northern!O56</f>
        <v>0</v>
      </c>
      <c r="P56" s="90">
        <f>+Northern!P56</f>
        <v>3</v>
      </c>
      <c r="Q56" s="90">
        <f>+Northern!Q56</f>
        <v>4</v>
      </c>
      <c r="R56" s="90">
        <f>+Northern!R56</f>
        <v>3</v>
      </c>
      <c r="S56" s="90">
        <f>+Northern!S56</f>
        <v>0</v>
      </c>
      <c r="T56" s="90">
        <f>+Northern!T56</f>
        <v>0</v>
      </c>
      <c r="U56" s="90">
        <f>+Northern!U56</f>
        <v>0</v>
      </c>
      <c r="V56" s="90">
        <f>+Northern!V56</f>
        <v>0</v>
      </c>
      <c r="W56" s="90">
        <f>+Northern!W56</f>
        <v>0</v>
      </c>
      <c r="X56" s="90">
        <f>+Northern!X56</f>
        <v>0</v>
      </c>
      <c r="Y56" s="90">
        <f>+Northern!Y56</f>
        <v>0</v>
      </c>
      <c r="Z56" s="90">
        <f>+Northern!Z56</f>
        <v>0</v>
      </c>
      <c r="AA56" s="90">
        <f>+Northern!AA56</f>
        <v>0</v>
      </c>
      <c r="AB56" s="90">
        <f>+Northern!AB56</f>
        <v>0</v>
      </c>
      <c r="AC56" s="90">
        <f>+Northern!AC56</f>
        <v>0</v>
      </c>
      <c r="AD56" s="90">
        <f>+Northern!AD56</f>
        <v>0</v>
      </c>
      <c r="AE56" s="90">
        <f>+Northern!AE56</f>
        <v>0</v>
      </c>
      <c r="AF56" s="90">
        <f>+Northern!AF56</f>
        <v>0</v>
      </c>
      <c r="AG56" s="90">
        <f>+Northern!AG56</f>
        <v>0</v>
      </c>
      <c r="AH56" s="90">
        <f>+Northern!AH56</f>
        <v>0</v>
      </c>
      <c r="AI56" s="90">
        <f>+Northern!AI56</f>
        <v>4</v>
      </c>
      <c r="AJ56" s="90">
        <f>+Northern!AJ56</f>
        <v>0</v>
      </c>
      <c r="AK56" s="90">
        <f>+Northern!AK56</f>
        <v>0</v>
      </c>
      <c r="AL56" s="90">
        <f>+Northern!AL56</f>
        <v>0</v>
      </c>
      <c r="AM56" s="90">
        <f>+Northern!AM56</f>
        <v>0</v>
      </c>
      <c r="AN56" s="90">
        <f>+Northern!AN56</f>
        <v>0</v>
      </c>
      <c r="AO56" s="90">
        <f>+Northern!AO56</f>
        <v>0</v>
      </c>
      <c r="AP56" s="90">
        <f>+Northern!AP56</f>
        <v>0</v>
      </c>
      <c r="AQ56" s="90">
        <f>+Northern!AQ56</f>
        <v>0</v>
      </c>
      <c r="AR56" s="90">
        <f>+Northern!AR56</f>
        <v>0</v>
      </c>
      <c r="AS56" s="90">
        <f>+Northern!AS56</f>
        <v>0</v>
      </c>
      <c r="AT56" s="90">
        <f>+Northern!AT56</f>
        <v>0</v>
      </c>
      <c r="AU56" s="90">
        <f>+Northern!AU56</f>
        <v>0</v>
      </c>
      <c r="AV56" s="90">
        <f>+Northern!AV56</f>
        <v>0</v>
      </c>
      <c r="AW56" s="90">
        <f>+Northern!AW56</f>
        <v>0</v>
      </c>
      <c r="AX56" s="90">
        <f>+Northern!AX56</f>
        <v>0</v>
      </c>
      <c r="AY56" s="90">
        <f>+Northern!AY56</f>
        <v>0</v>
      </c>
      <c r="AZ56" s="90">
        <f>+Northern!AZ56</f>
        <v>0</v>
      </c>
      <c r="BA56" s="90">
        <f>+Northern!BA56</f>
        <v>0</v>
      </c>
      <c r="BB56" s="90">
        <f>+Northern!BB56</f>
        <v>0</v>
      </c>
      <c r="BC56" s="90">
        <f>+Northern!BC56</f>
        <v>0</v>
      </c>
      <c r="BD56" s="90">
        <f>+Northern!BD56</f>
        <v>0</v>
      </c>
      <c r="BE56" s="90">
        <f>+Northern!BE56</f>
        <v>0</v>
      </c>
      <c r="BF56" s="90">
        <f>+Northern!BF56</f>
        <v>0</v>
      </c>
      <c r="BG56" s="90">
        <f>+Northern!BG56</f>
        <v>0</v>
      </c>
      <c r="BH56" s="90">
        <f>+Northern!BH56</f>
        <v>0</v>
      </c>
      <c r="BI56" s="90">
        <f>+Northern!BI56</f>
        <v>0</v>
      </c>
      <c r="BJ56" s="90">
        <f>+Northern!BJ56</f>
        <v>0</v>
      </c>
      <c r="BK56" s="90">
        <f>+Northern!BK56</f>
        <v>0</v>
      </c>
      <c r="BL56" s="90">
        <f>+Northern!BL56</f>
        <v>0</v>
      </c>
      <c r="BM56" s="90">
        <f>+Northern!BM56</f>
        <v>0</v>
      </c>
      <c r="BN56" s="90">
        <f>+Northern!BN56</f>
        <v>0</v>
      </c>
      <c r="BO56" s="90">
        <f>+Northern!BO56</f>
        <v>0</v>
      </c>
      <c r="BP56" s="90">
        <f>+Northern!BP56</f>
        <v>0</v>
      </c>
      <c r="BQ56" s="90">
        <f>+Northern!BQ56</f>
        <v>0</v>
      </c>
      <c r="BR56" s="90">
        <f>+Northern!BR56</f>
        <v>0</v>
      </c>
      <c r="BS56" s="90">
        <f>+Northern!BS56</f>
        <v>0</v>
      </c>
    </row>
    <row r="57" spans="1:85" ht="12.75">
      <c r="A57" s="12">
        <f t="shared" si="3"/>
        <v>53</v>
      </c>
      <c r="B57" s="12" t="s">
        <v>297</v>
      </c>
      <c r="C57" s="12">
        <v>9348</v>
      </c>
      <c r="D57" s="19" t="s">
        <v>78</v>
      </c>
      <c r="E57" s="19">
        <f t="shared" si="0"/>
        <v>1</v>
      </c>
      <c r="F57" s="20" t="s">
        <v>334</v>
      </c>
      <c r="G57" s="129">
        <f t="shared" si="1"/>
        <v>123</v>
      </c>
      <c r="H57" s="129">
        <f t="shared" si="2"/>
        <v>1</v>
      </c>
      <c r="I57" s="101"/>
      <c r="J57" s="90">
        <f>+Northern!J57</f>
        <v>0</v>
      </c>
      <c r="K57" s="90">
        <f>+Northern!K57</f>
        <v>5</v>
      </c>
      <c r="L57" s="90">
        <f>+Northern!L57</f>
        <v>12</v>
      </c>
      <c r="M57" s="90">
        <f>+Northern!M57</f>
        <v>21</v>
      </c>
      <c r="N57" s="90">
        <f>+Northern!N57</f>
        <v>35</v>
      </c>
      <c r="O57" s="90">
        <f>+Northern!O57</f>
        <v>8</v>
      </c>
      <c r="P57" s="90">
        <f>+Northern!P57</f>
        <v>10</v>
      </c>
      <c r="Q57" s="90">
        <f>+Northern!Q57</f>
        <v>11</v>
      </c>
      <c r="R57" s="90">
        <f>+Northern!R57</f>
        <v>21</v>
      </c>
      <c r="S57" s="90">
        <f>+Northern!S57</f>
        <v>0</v>
      </c>
      <c r="T57" s="90">
        <f>+Northern!T57</f>
        <v>0</v>
      </c>
      <c r="U57" s="90">
        <f>+Northern!U57</f>
        <v>0</v>
      </c>
      <c r="V57" s="90">
        <f>+Northern!V57</f>
        <v>0</v>
      </c>
      <c r="W57" s="90">
        <f>+Northern!W57</f>
        <v>1</v>
      </c>
      <c r="X57" s="90">
        <f>+Northern!X57</f>
        <v>0</v>
      </c>
      <c r="Y57" s="90">
        <f>+Northern!Y57</f>
        <v>0</v>
      </c>
      <c r="Z57" s="90">
        <f>+Northern!Z57</f>
        <v>0</v>
      </c>
      <c r="AA57" s="90">
        <f>+Northern!AA57</f>
        <v>0</v>
      </c>
      <c r="AB57" s="90">
        <f>+Northern!AB57</f>
        <v>10</v>
      </c>
      <c r="AC57" s="90">
        <f>+Northern!AC57</f>
        <v>5</v>
      </c>
      <c r="AD57" s="90">
        <f>+Northern!AD57</f>
        <v>5</v>
      </c>
      <c r="AE57" s="90">
        <f>+Northern!AE57</f>
        <v>0</v>
      </c>
      <c r="AF57" s="90">
        <f>+Northern!AF57</f>
        <v>19</v>
      </c>
      <c r="AG57" s="90">
        <f>+Northern!AG57</f>
        <v>4</v>
      </c>
      <c r="AH57" s="90">
        <f>+Northern!AH57</f>
        <v>64</v>
      </c>
      <c r="AI57" s="90">
        <f>+Northern!AI57</f>
        <v>4</v>
      </c>
      <c r="AJ57" s="90">
        <f>+Northern!AJ57</f>
        <v>3</v>
      </c>
      <c r="AK57" s="90">
        <f>+Northern!AK57</f>
        <v>0</v>
      </c>
      <c r="AL57" s="90">
        <f>+Northern!AL57</f>
        <v>0</v>
      </c>
      <c r="AM57" s="90">
        <f>+Northern!AM57</f>
        <v>0</v>
      </c>
      <c r="AN57" s="90">
        <f>+Northern!AN57</f>
        <v>5</v>
      </c>
      <c r="AO57" s="90">
        <f>+Northern!AO57</f>
        <v>30</v>
      </c>
      <c r="AP57" s="90">
        <f>+Northern!AP57</f>
        <v>8</v>
      </c>
      <c r="AQ57" s="90">
        <f>+Northern!AQ57</f>
        <v>10</v>
      </c>
      <c r="AR57" s="90">
        <f>+Northern!AR57</f>
        <v>1</v>
      </c>
      <c r="AS57" s="90">
        <f>+Northern!AS57</f>
        <v>60</v>
      </c>
      <c r="AT57" s="90">
        <f>+Northern!AT57</f>
        <v>0</v>
      </c>
      <c r="AU57" s="90">
        <f>+Northern!AU57</f>
        <v>0</v>
      </c>
      <c r="AV57" s="90">
        <f>+Northern!AV57</f>
        <v>0</v>
      </c>
      <c r="AW57" s="90">
        <f>+Northern!AW57</f>
        <v>0</v>
      </c>
      <c r="AX57" s="90">
        <f>+Northern!AX57</f>
        <v>0</v>
      </c>
      <c r="AY57" s="90">
        <f>+Northern!AY57</f>
        <v>0</v>
      </c>
      <c r="AZ57" s="90">
        <f>+Northern!AZ57</f>
        <v>1</v>
      </c>
      <c r="BA57" s="90">
        <f>+Northern!BA57</f>
        <v>15</v>
      </c>
      <c r="BB57" s="90">
        <f>+Northern!BB57</f>
        <v>0</v>
      </c>
      <c r="BC57" s="90">
        <f>+Northern!BC57</f>
        <v>0</v>
      </c>
      <c r="BD57" s="90">
        <f>+Northern!BD57</f>
        <v>1</v>
      </c>
      <c r="BE57" s="90">
        <f>+Northern!BE57</f>
        <v>8</v>
      </c>
      <c r="BF57" s="90">
        <f>+Northern!BF57</f>
        <v>5</v>
      </c>
      <c r="BG57" s="90">
        <f>+Northern!BG57</f>
        <v>5</v>
      </c>
      <c r="BH57" s="90">
        <f>+Northern!BH57</f>
        <v>0</v>
      </c>
      <c r="BI57" s="90">
        <f>+Northern!BI57</f>
        <v>0</v>
      </c>
      <c r="BJ57" s="90">
        <f>+Northern!BJ57</f>
        <v>0</v>
      </c>
      <c r="BK57" s="90">
        <f>+Northern!BK57</f>
        <v>0</v>
      </c>
      <c r="BL57" s="90">
        <f>+Northern!BL57</f>
        <v>1</v>
      </c>
      <c r="BM57" s="90">
        <f>+Northern!BM57</f>
        <v>20</v>
      </c>
      <c r="BN57" s="90">
        <f>+Northern!BN57</f>
        <v>0</v>
      </c>
      <c r="BO57" s="90">
        <f>+Northern!BO57</f>
        <v>0</v>
      </c>
      <c r="BP57" s="90">
        <f>+Northern!BP57</f>
        <v>1</v>
      </c>
      <c r="BQ57" s="90">
        <f>+Northern!BQ57</f>
        <v>30</v>
      </c>
      <c r="BR57" s="90">
        <f>+Northern!BR57</f>
        <v>0</v>
      </c>
      <c r="BS57" s="90">
        <f>+Northern!BS57</f>
        <v>0</v>
      </c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</row>
    <row r="58" spans="1:87" ht="12.75">
      <c r="A58" s="12">
        <f t="shared" si="3"/>
        <v>54</v>
      </c>
      <c r="B58" s="12" t="s">
        <v>297</v>
      </c>
      <c r="C58" s="12">
        <v>9349</v>
      </c>
      <c r="D58" s="19" t="s">
        <v>79</v>
      </c>
      <c r="E58" s="19">
        <f t="shared" si="0"/>
      </c>
      <c r="F58" s="20" t="s">
        <v>331</v>
      </c>
      <c r="G58" s="129">
        <f t="shared" si="1"/>
        <v>87</v>
      </c>
      <c r="H58" s="129">
        <f t="shared" si="2"/>
        <v>34</v>
      </c>
      <c r="I58" s="99"/>
      <c r="J58" s="90">
        <f>+Northern!J58</f>
        <v>0</v>
      </c>
      <c r="K58" s="90">
        <f>+Northern!K58</f>
        <v>1</v>
      </c>
      <c r="L58" s="90">
        <f>+Northern!L58</f>
        <v>14</v>
      </c>
      <c r="M58" s="90">
        <f>+Northern!M58</f>
        <v>20</v>
      </c>
      <c r="N58" s="90">
        <f>+Northern!N58</f>
        <v>20</v>
      </c>
      <c r="O58" s="90">
        <f>+Northern!O58</f>
        <v>2</v>
      </c>
      <c r="P58" s="90">
        <f>+Northern!P58</f>
        <v>5</v>
      </c>
      <c r="Q58" s="90">
        <f>+Northern!Q58</f>
        <v>8</v>
      </c>
      <c r="R58" s="90">
        <f>+Northern!R58</f>
        <v>17</v>
      </c>
      <c r="S58" s="90">
        <f>+Northern!S58</f>
        <v>0</v>
      </c>
      <c r="T58" s="90">
        <f>+Northern!T58</f>
        <v>3</v>
      </c>
      <c r="U58" s="90">
        <f>+Northern!U58</f>
        <v>7</v>
      </c>
      <c r="V58" s="90">
        <f>+Northern!V58</f>
        <v>5</v>
      </c>
      <c r="W58" s="90">
        <f>+Northern!W58</f>
        <v>5</v>
      </c>
      <c r="X58" s="90">
        <f>+Northern!X58</f>
        <v>7</v>
      </c>
      <c r="Y58" s="90">
        <f>+Northern!Y58</f>
        <v>5</v>
      </c>
      <c r="Z58" s="90">
        <f>+Northern!Z58</f>
        <v>1</v>
      </c>
      <c r="AA58" s="90">
        <f>+Northern!AA58</f>
        <v>1</v>
      </c>
      <c r="AB58" s="90">
        <f>+Northern!AB58</f>
        <v>0</v>
      </c>
      <c r="AC58" s="90">
        <f>+Northern!AC58</f>
        <v>0</v>
      </c>
      <c r="AD58" s="90">
        <f>+Northern!AD58</f>
        <v>0</v>
      </c>
      <c r="AE58" s="90">
        <f>+Northern!AE58</f>
        <v>0</v>
      </c>
      <c r="AF58" s="90">
        <f>+Northern!AF58</f>
        <v>0</v>
      </c>
      <c r="AG58" s="90">
        <f>+Northern!AG58</f>
        <v>0</v>
      </c>
      <c r="AH58" s="90">
        <f>+Northern!AH58</f>
        <v>0</v>
      </c>
      <c r="AI58" s="90">
        <f>+Northern!AI58</f>
        <v>0</v>
      </c>
      <c r="AJ58" s="90">
        <f>+Northern!AJ58</f>
        <v>0</v>
      </c>
      <c r="AK58" s="90">
        <f>+Northern!AK58</f>
        <v>0</v>
      </c>
      <c r="AL58" s="90">
        <f>+Northern!AL58</f>
        <v>0</v>
      </c>
      <c r="AM58" s="90">
        <f>+Northern!AM58</f>
        <v>0</v>
      </c>
      <c r="AN58" s="90">
        <f>+Northern!AN58</f>
        <v>0</v>
      </c>
      <c r="AO58" s="90">
        <f>+Northern!AO58</f>
        <v>21</v>
      </c>
      <c r="AP58" s="90">
        <f>+Northern!AP58</f>
        <v>12</v>
      </c>
      <c r="AQ58" s="90">
        <f>+Northern!AQ58</f>
        <v>8</v>
      </c>
      <c r="AR58" s="90">
        <f>+Northern!AR58</f>
        <v>0</v>
      </c>
      <c r="AS58" s="90">
        <f>+Northern!AS58</f>
        <v>0</v>
      </c>
      <c r="AT58" s="90">
        <f>+Northern!AT58</f>
        <v>0</v>
      </c>
      <c r="AU58" s="90">
        <f>+Northern!AU58</f>
        <v>0</v>
      </c>
      <c r="AV58" s="90">
        <f>+Northern!AV58</f>
        <v>0</v>
      </c>
      <c r="AW58" s="90">
        <f>+Northern!AW58</f>
        <v>0</v>
      </c>
      <c r="AX58" s="90">
        <f>+Northern!AX58</f>
        <v>0</v>
      </c>
      <c r="AY58" s="90">
        <f>+Northern!AY58</f>
        <v>0</v>
      </c>
      <c r="AZ58" s="90">
        <f>+Northern!AZ58</f>
        <v>0</v>
      </c>
      <c r="BA58" s="90">
        <f>+Northern!BA58</f>
        <v>0</v>
      </c>
      <c r="BB58" s="90">
        <f>+Northern!BB58</f>
        <v>0</v>
      </c>
      <c r="BC58" s="90">
        <f>+Northern!BC58</f>
        <v>0</v>
      </c>
      <c r="BD58" s="90">
        <f>+Northern!BD58</f>
        <v>0</v>
      </c>
      <c r="BE58" s="90">
        <f>+Northern!BE58</f>
        <v>0</v>
      </c>
      <c r="BF58" s="90">
        <f>+Northern!BF58</f>
        <v>0</v>
      </c>
      <c r="BG58" s="90">
        <f>+Northern!BG58</f>
        <v>0</v>
      </c>
      <c r="BH58" s="90">
        <f>+Northern!BH58</f>
        <v>0</v>
      </c>
      <c r="BI58" s="90">
        <f>+Northern!BI58</f>
        <v>0</v>
      </c>
      <c r="BJ58" s="90">
        <f>+Northern!BJ58</f>
        <v>0</v>
      </c>
      <c r="BK58" s="90">
        <f>+Northern!BK58</f>
        <v>0</v>
      </c>
      <c r="BL58" s="90">
        <f>+Northern!BL58</f>
        <v>0</v>
      </c>
      <c r="BM58" s="90">
        <f>+Northern!BM58</f>
        <v>0</v>
      </c>
      <c r="BN58" s="90">
        <f>+Northern!BN58</f>
        <v>0</v>
      </c>
      <c r="BO58" s="90">
        <f>+Northern!BO58</f>
        <v>0</v>
      </c>
      <c r="BP58" s="90">
        <f>+Northern!BP58</f>
        <v>0</v>
      </c>
      <c r="BQ58" s="90">
        <f>+Northern!BQ58</f>
        <v>0</v>
      </c>
      <c r="BR58" s="90">
        <f>+Northern!BR58</f>
        <v>0</v>
      </c>
      <c r="BS58" s="90">
        <f>+Northern!BS58</f>
        <v>0</v>
      </c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</row>
    <row r="59" spans="1:71" ht="12.75">
      <c r="A59" s="12">
        <f t="shared" si="3"/>
        <v>55</v>
      </c>
      <c r="B59" s="12" t="s">
        <v>297</v>
      </c>
      <c r="C59" s="12">
        <v>9355</v>
      </c>
      <c r="D59" s="19" t="s">
        <v>261</v>
      </c>
      <c r="E59" s="19">
        <f t="shared" si="0"/>
        <v>1</v>
      </c>
      <c r="F59" s="20" t="s">
        <v>334</v>
      </c>
      <c r="G59" s="129">
        <f t="shared" si="1"/>
        <v>27</v>
      </c>
      <c r="H59" s="129">
        <f t="shared" si="2"/>
        <v>64</v>
      </c>
      <c r="I59" s="101"/>
      <c r="J59" s="90">
        <f>+Northern!J59</f>
        <v>0</v>
      </c>
      <c r="K59" s="90">
        <f>+Northern!K59</f>
        <v>3</v>
      </c>
      <c r="L59" s="90">
        <f>+Northern!L59</f>
        <v>5</v>
      </c>
      <c r="M59" s="90">
        <f>+Northern!M59</f>
        <v>2</v>
      </c>
      <c r="N59" s="90">
        <f>+Northern!N59</f>
        <v>12</v>
      </c>
      <c r="O59" s="90">
        <f>+Northern!O59</f>
        <v>0</v>
      </c>
      <c r="P59" s="90">
        <f>+Northern!P59</f>
        <v>1</v>
      </c>
      <c r="Q59" s="90">
        <f>+Northern!Q59</f>
        <v>0</v>
      </c>
      <c r="R59" s="90">
        <f>+Northern!R59</f>
        <v>4</v>
      </c>
      <c r="S59" s="90">
        <f>+Northern!S59</f>
        <v>0</v>
      </c>
      <c r="T59" s="90">
        <f>+Northern!T59</f>
        <v>14</v>
      </c>
      <c r="U59" s="90">
        <f>+Northern!U59</f>
        <v>13</v>
      </c>
      <c r="V59" s="90">
        <f>+Northern!V59</f>
        <v>5</v>
      </c>
      <c r="W59" s="90">
        <f>+Northern!W59</f>
        <v>2</v>
      </c>
      <c r="X59" s="90">
        <f>+Northern!X59</f>
        <v>20</v>
      </c>
      <c r="Y59" s="90">
        <f>+Northern!Y59</f>
        <v>2</v>
      </c>
      <c r="Z59" s="90">
        <f>+Northern!Z59</f>
        <v>5</v>
      </c>
      <c r="AA59" s="90">
        <f>+Northern!AA59</f>
        <v>3</v>
      </c>
      <c r="AB59" s="90">
        <f>+Northern!AB59</f>
        <v>0</v>
      </c>
      <c r="AC59" s="90">
        <f>+Northern!AC59</f>
        <v>0</v>
      </c>
      <c r="AD59" s="90">
        <f>+Northern!AD59</f>
        <v>0</v>
      </c>
      <c r="AE59" s="90">
        <f>+Northern!AE59</f>
        <v>4</v>
      </c>
      <c r="AF59" s="90">
        <f>+Northern!AF59</f>
        <v>4</v>
      </c>
      <c r="AG59" s="90">
        <f>+Northern!AG59</f>
        <v>2</v>
      </c>
      <c r="AH59" s="90">
        <f>+Northern!AH59</f>
        <v>31</v>
      </c>
      <c r="AI59" s="90">
        <f>+Northern!AI59</f>
        <v>0</v>
      </c>
      <c r="AJ59" s="90">
        <f>+Northern!AJ59</f>
        <v>0</v>
      </c>
      <c r="AK59" s="90">
        <f>+Northern!AK59</f>
        <v>1</v>
      </c>
      <c r="AL59" s="90">
        <f>+Northern!AL59</f>
        <v>0</v>
      </c>
      <c r="AM59" s="90">
        <f>+Northern!AM59</f>
        <v>0</v>
      </c>
      <c r="AN59" s="90">
        <f>+Northern!AN59</f>
        <v>0</v>
      </c>
      <c r="AO59" s="90">
        <f>+Northern!AO59</f>
        <v>16</v>
      </c>
      <c r="AP59" s="90">
        <f>+Northern!AP59</f>
        <v>4</v>
      </c>
      <c r="AQ59" s="90">
        <f>+Northern!AQ59</f>
        <v>10</v>
      </c>
      <c r="AR59" s="90">
        <f>+Northern!AR59</f>
        <v>0</v>
      </c>
      <c r="AS59" s="90">
        <f>+Northern!AS59</f>
        <v>0</v>
      </c>
      <c r="AT59" s="90">
        <f>+Northern!AT59</f>
        <v>0</v>
      </c>
      <c r="AU59" s="90">
        <f>+Northern!AU59</f>
        <v>0</v>
      </c>
      <c r="AV59" s="90">
        <f>+Northern!AV59</f>
        <v>1</v>
      </c>
      <c r="AW59" s="90">
        <f>+Northern!AW59</f>
        <v>2</v>
      </c>
      <c r="AX59" s="90">
        <f>+Northern!AX59</f>
        <v>0</v>
      </c>
      <c r="AY59" s="90">
        <f>+Northern!AY59</f>
        <v>0</v>
      </c>
      <c r="AZ59" s="90">
        <f>+Northern!AZ59</f>
        <v>0</v>
      </c>
      <c r="BA59" s="90">
        <f>+Northern!BA59</f>
        <v>0</v>
      </c>
      <c r="BB59" s="90">
        <f>+Northern!BB59</f>
        <v>5</v>
      </c>
      <c r="BC59" s="90">
        <f>+Northern!BC59</f>
        <v>0</v>
      </c>
      <c r="BD59" s="90">
        <f>+Northern!BD59</f>
        <v>0</v>
      </c>
      <c r="BE59" s="90">
        <f>+Northern!BE59</f>
        <v>0</v>
      </c>
      <c r="BF59" s="90">
        <f>+Northern!BF59</f>
        <v>0</v>
      </c>
      <c r="BG59" s="90">
        <f>+Northern!BG59</f>
        <v>0</v>
      </c>
      <c r="BH59" s="90">
        <f>+Northern!BH59</f>
        <v>0</v>
      </c>
      <c r="BI59" s="90">
        <f>+Northern!BI59</f>
        <v>0</v>
      </c>
      <c r="BJ59" s="90">
        <f>+Northern!BJ59</f>
        <v>3</v>
      </c>
      <c r="BK59" s="90">
        <f>+Northern!BK59</f>
        <v>2</v>
      </c>
      <c r="BL59" s="90">
        <f>+Northern!BL59</f>
        <v>2</v>
      </c>
      <c r="BM59" s="90">
        <f>+Northern!BM59</f>
        <v>4</v>
      </c>
      <c r="BN59" s="90">
        <f>+Northern!BN59</f>
        <v>0</v>
      </c>
      <c r="BO59" s="90">
        <f>+Northern!BO59</f>
        <v>0</v>
      </c>
      <c r="BP59" s="90">
        <f>+Northern!BP59</f>
        <v>1</v>
      </c>
      <c r="BQ59" s="90">
        <f>+Northern!BQ59</f>
        <v>2</v>
      </c>
      <c r="BR59" s="90">
        <f>+Northern!BR59</f>
        <v>6</v>
      </c>
      <c r="BS59" s="90">
        <f>+Northern!BS59</f>
        <v>0</v>
      </c>
    </row>
    <row r="60" spans="1:71" ht="12.75">
      <c r="A60" s="12">
        <f t="shared" si="3"/>
        <v>56</v>
      </c>
      <c r="B60" s="12" t="s">
        <v>297</v>
      </c>
      <c r="C60" s="12">
        <v>9324</v>
      </c>
      <c r="D60" s="19" t="s">
        <v>275</v>
      </c>
      <c r="E60" s="19">
        <f t="shared" si="0"/>
      </c>
      <c r="F60" s="20" t="s">
        <v>331</v>
      </c>
      <c r="G60" s="129">
        <f t="shared" si="1"/>
        <v>63</v>
      </c>
      <c r="H60" s="129">
        <f t="shared" si="2"/>
        <v>7</v>
      </c>
      <c r="I60" s="101"/>
      <c r="J60" s="90">
        <f>+Northern!J60</f>
        <v>0</v>
      </c>
      <c r="K60" s="90">
        <f>+Northern!K60</f>
        <v>17</v>
      </c>
      <c r="L60" s="90">
        <f>+Northern!L60</f>
        <v>8</v>
      </c>
      <c r="M60" s="90">
        <f>+Northern!M60</f>
        <v>7</v>
      </c>
      <c r="N60" s="90">
        <f>+Northern!N60</f>
        <v>6</v>
      </c>
      <c r="O60" s="90">
        <f>+Northern!O60</f>
        <v>11</v>
      </c>
      <c r="P60" s="90">
        <f>+Northern!P60</f>
        <v>4</v>
      </c>
      <c r="Q60" s="90">
        <f>+Northern!Q60</f>
        <v>6</v>
      </c>
      <c r="R60" s="90">
        <f>+Northern!R60</f>
        <v>4</v>
      </c>
      <c r="S60" s="90">
        <f>+Northern!S60</f>
        <v>0</v>
      </c>
      <c r="T60" s="90">
        <f>+Northern!T60</f>
        <v>0</v>
      </c>
      <c r="U60" s="90">
        <f>+Northern!U60</f>
        <v>0</v>
      </c>
      <c r="V60" s="90">
        <f>+Northern!V60</f>
        <v>1</v>
      </c>
      <c r="W60" s="90">
        <f>+Northern!W60</f>
        <v>6</v>
      </c>
      <c r="X60" s="90">
        <f>+Northern!X60</f>
        <v>0</v>
      </c>
      <c r="Y60" s="90">
        <f>+Northern!Y60</f>
        <v>0</v>
      </c>
      <c r="Z60" s="90">
        <f>+Northern!Z60</f>
        <v>0</v>
      </c>
      <c r="AA60" s="90">
        <f>+Northern!AA60</f>
        <v>0</v>
      </c>
      <c r="AB60" s="90">
        <f>+Northern!AB60</f>
        <v>0</v>
      </c>
      <c r="AC60" s="90">
        <f>+Northern!AC60</f>
        <v>0</v>
      </c>
      <c r="AD60" s="90">
        <f>+Northern!AD60</f>
        <v>0</v>
      </c>
      <c r="AE60" s="90">
        <f>+Northern!AE60</f>
        <v>0</v>
      </c>
      <c r="AF60" s="90">
        <f>+Northern!AF60</f>
        <v>0</v>
      </c>
      <c r="AG60" s="90">
        <f>+Northern!AG60</f>
        <v>0</v>
      </c>
      <c r="AH60" s="90">
        <f>+Northern!AH60</f>
        <v>0</v>
      </c>
      <c r="AI60" s="90">
        <f>+Northern!AI60</f>
        <v>0</v>
      </c>
      <c r="AJ60" s="90">
        <f>+Northern!AJ60</f>
        <v>0</v>
      </c>
      <c r="AK60" s="90">
        <f>+Northern!AK60</f>
        <v>0</v>
      </c>
      <c r="AL60" s="90">
        <f>+Northern!AL60</f>
        <v>0</v>
      </c>
      <c r="AM60" s="90">
        <f>+Northern!AM60</f>
        <v>0</v>
      </c>
      <c r="AN60" s="90">
        <f>+Northern!AN60</f>
        <v>0</v>
      </c>
      <c r="AO60" s="90">
        <f>+Northern!AO60</f>
        <v>36</v>
      </c>
      <c r="AP60" s="90">
        <f>+Northern!AP60</f>
        <v>8</v>
      </c>
      <c r="AQ60" s="90">
        <f>+Northern!AQ60</f>
        <v>34</v>
      </c>
      <c r="AR60" s="90">
        <f>+Northern!AR60</f>
        <v>0</v>
      </c>
      <c r="AS60" s="90">
        <f>+Northern!AS60</f>
        <v>0</v>
      </c>
      <c r="AT60" s="90">
        <f>+Northern!AT60</f>
        <v>0</v>
      </c>
      <c r="AU60" s="90">
        <f>+Northern!AU60</f>
        <v>0</v>
      </c>
      <c r="AV60" s="90">
        <f>+Northern!AV60</f>
        <v>0</v>
      </c>
      <c r="AW60" s="90">
        <f>+Northern!AW60</f>
        <v>0</v>
      </c>
      <c r="AX60" s="90">
        <f>+Northern!AX60</f>
        <v>0</v>
      </c>
      <c r="AY60" s="90">
        <f>+Northern!AY60</f>
        <v>0</v>
      </c>
      <c r="AZ60" s="90">
        <f>+Northern!AZ60</f>
        <v>0</v>
      </c>
      <c r="BA60" s="90">
        <f>+Northern!BA60</f>
        <v>0</v>
      </c>
      <c r="BB60" s="90">
        <f>+Northern!BB60</f>
        <v>0</v>
      </c>
      <c r="BC60" s="90">
        <f>+Northern!BC60</f>
        <v>0</v>
      </c>
      <c r="BD60" s="90">
        <f>+Northern!BD60</f>
        <v>0</v>
      </c>
      <c r="BE60" s="90">
        <f>+Northern!BE60</f>
        <v>0</v>
      </c>
      <c r="BF60" s="90">
        <f>+Northern!BF60</f>
        <v>0</v>
      </c>
      <c r="BG60" s="90">
        <f>+Northern!BG60</f>
        <v>0</v>
      </c>
      <c r="BH60" s="90">
        <f>+Northern!BH60</f>
        <v>0</v>
      </c>
      <c r="BI60" s="90">
        <f>+Northern!BI60</f>
        <v>0</v>
      </c>
      <c r="BJ60" s="90">
        <f>+Northern!BJ60</f>
        <v>0</v>
      </c>
      <c r="BK60" s="90">
        <f>+Northern!BK60</f>
        <v>0</v>
      </c>
      <c r="BL60" s="90">
        <f>+Northern!BL60</f>
        <v>0</v>
      </c>
      <c r="BM60" s="90">
        <f>+Northern!BM60</f>
        <v>0</v>
      </c>
      <c r="BN60" s="90">
        <f>+Northern!BN60</f>
        <v>0</v>
      </c>
      <c r="BO60" s="90">
        <f>+Northern!BO60</f>
        <v>0</v>
      </c>
      <c r="BP60" s="90">
        <f>+Northern!BP60</f>
        <v>0</v>
      </c>
      <c r="BQ60" s="90">
        <f>+Northern!BQ60</f>
        <v>0</v>
      </c>
      <c r="BR60" s="90">
        <f>+Northern!BR60</f>
        <v>0</v>
      </c>
      <c r="BS60" s="90">
        <f>+Northern!BS60</f>
        <v>0</v>
      </c>
    </row>
    <row r="61" spans="1:71" ht="12.75">
      <c r="A61" s="12">
        <f t="shared" si="3"/>
        <v>57</v>
      </c>
      <c r="B61" s="12" t="s">
        <v>297</v>
      </c>
      <c r="C61" s="12">
        <v>9323</v>
      </c>
      <c r="D61" s="19" t="s">
        <v>60</v>
      </c>
      <c r="E61" s="19">
        <f t="shared" si="0"/>
      </c>
      <c r="F61" s="20" t="s">
        <v>331</v>
      </c>
      <c r="G61" s="129">
        <f t="shared" si="1"/>
        <v>40</v>
      </c>
      <c r="H61" s="129">
        <f t="shared" si="2"/>
        <v>0</v>
      </c>
      <c r="I61" s="101"/>
      <c r="J61" s="90">
        <f>+Northern!J61</f>
        <v>0</v>
      </c>
      <c r="K61" s="90">
        <f>+Northern!K61</f>
        <v>3</v>
      </c>
      <c r="L61" s="90">
        <f>+Northern!L61</f>
        <v>3</v>
      </c>
      <c r="M61" s="90">
        <f>+Northern!M61</f>
        <v>13</v>
      </c>
      <c r="N61" s="90">
        <f>+Northern!N61</f>
        <v>6</v>
      </c>
      <c r="O61" s="90">
        <f>+Northern!O61</f>
        <v>2</v>
      </c>
      <c r="P61" s="90">
        <f>+Northern!P61</f>
        <v>1</v>
      </c>
      <c r="Q61" s="90">
        <f>+Northern!Q61</f>
        <v>9</v>
      </c>
      <c r="R61" s="90">
        <f>+Northern!R61</f>
        <v>3</v>
      </c>
      <c r="S61" s="90">
        <f>+Northern!S61</f>
        <v>0</v>
      </c>
      <c r="T61" s="90">
        <f>+Northern!T61</f>
        <v>0</v>
      </c>
      <c r="U61" s="90">
        <f>+Northern!U61</f>
        <v>0</v>
      </c>
      <c r="V61" s="90">
        <f>+Northern!V61</f>
        <v>0</v>
      </c>
      <c r="W61" s="90">
        <f>+Northern!W61</f>
        <v>0</v>
      </c>
      <c r="X61" s="90">
        <f>+Northern!X61</f>
        <v>0</v>
      </c>
      <c r="Y61" s="90">
        <f>+Northern!Y61</f>
        <v>0</v>
      </c>
      <c r="Z61" s="90">
        <f>+Northern!Z61</f>
        <v>0</v>
      </c>
      <c r="AA61" s="90">
        <f>+Northern!AA61</f>
        <v>0</v>
      </c>
      <c r="AB61" s="90">
        <f>+Northern!AB61</f>
        <v>0</v>
      </c>
      <c r="AC61" s="90">
        <f>+Northern!AC61</f>
        <v>0</v>
      </c>
      <c r="AD61" s="90">
        <f>+Northern!AD61</f>
        <v>0</v>
      </c>
      <c r="AE61" s="90">
        <f>+Northern!AE61</f>
        <v>0</v>
      </c>
      <c r="AF61" s="90">
        <f>+Northern!AF61</f>
        <v>0</v>
      </c>
      <c r="AG61" s="90">
        <f>+Northern!AG61</f>
        <v>0</v>
      </c>
      <c r="AH61" s="90">
        <f>+Northern!AH61</f>
        <v>0</v>
      </c>
      <c r="AI61" s="90">
        <f>+Northern!AI61</f>
        <v>3</v>
      </c>
      <c r="AJ61" s="90">
        <f>+Northern!AJ61</f>
        <v>0</v>
      </c>
      <c r="AK61" s="90">
        <f>+Northern!AK61</f>
        <v>0</v>
      </c>
      <c r="AL61" s="90">
        <f>+Northern!AL61</f>
        <v>0</v>
      </c>
      <c r="AM61" s="90">
        <f>+Northern!AM61</f>
        <v>0</v>
      </c>
      <c r="AN61" s="90">
        <f>+Northern!AN61</f>
        <v>0</v>
      </c>
      <c r="AO61" s="90">
        <f>+Northern!AO61</f>
        <v>6</v>
      </c>
      <c r="AP61" s="90">
        <f>+Northern!AP61</f>
        <v>0</v>
      </c>
      <c r="AQ61" s="90">
        <f>+Northern!AQ61</f>
        <v>7</v>
      </c>
      <c r="AR61" s="90">
        <f>+Northern!AR61</f>
        <v>0</v>
      </c>
      <c r="AS61" s="90">
        <f>+Northern!AS61</f>
        <v>0</v>
      </c>
      <c r="AT61" s="90">
        <f>+Northern!AT61</f>
        <v>0</v>
      </c>
      <c r="AU61" s="90">
        <f>+Northern!AU61</f>
        <v>0</v>
      </c>
      <c r="AV61" s="90">
        <f>+Northern!AV61</f>
        <v>0</v>
      </c>
      <c r="AW61" s="90">
        <f>+Northern!AW61</f>
        <v>0</v>
      </c>
      <c r="AX61" s="90">
        <f>+Northern!AX61</f>
        <v>0</v>
      </c>
      <c r="AY61" s="90">
        <f>+Northern!AY61</f>
        <v>0</v>
      </c>
      <c r="AZ61" s="90">
        <f>+Northern!AZ61</f>
        <v>0</v>
      </c>
      <c r="BA61" s="90">
        <f>+Northern!BA61</f>
        <v>0</v>
      </c>
      <c r="BB61" s="90">
        <f>+Northern!BB61</f>
        <v>0</v>
      </c>
      <c r="BC61" s="90">
        <f>+Northern!BC61</f>
        <v>0</v>
      </c>
      <c r="BD61" s="90">
        <f>+Northern!BD61</f>
        <v>0</v>
      </c>
      <c r="BE61" s="90">
        <f>+Northern!BE61</f>
        <v>0</v>
      </c>
      <c r="BF61" s="90">
        <f>+Northern!BF61</f>
        <v>0</v>
      </c>
      <c r="BG61" s="90">
        <f>+Northern!BG61</f>
        <v>0</v>
      </c>
      <c r="BH61" s="90">
        <f>+Northern!BH61</f>
        <v>0</v>
      </c>
      <c r="BI61" s="90">
        <f>+Northern!BI61</f>
        <v>0</v>
      </c>
      <c r="BJ61" s="90">
        <f>+Northern!BJ61</f>
        <v>0</v>
      </c>
      <c r="BK61" s="90">
        <f>+Northern!BK61</f>
        <v>0</v>
      </c>
      <c r="BL61" s="90">
        <f>+Northern!BL61</f>
        <v>0</v>
      </c>
      <c r="BM61" s="90">
        <f>+Northern!BM61</f>
        <v>0</v>
      </c>
      <c r="BN61" s="90">
        <f>+Northern!BN61</f>
        <v>0</v>
      </c>
      <c r="BO61" s="90">
        <f>+Northern!BO61</f>
        <v>0</v>
      </c>
      <c r="BP61" s="90">
        <f>+Northern!BP61</f>
        <v>0</v>
      </c>
      <c r="BQ61" s="90">
        <f>+Northern!BQ61</f>
        <v>0</v>
      </c>
      <c r="BR61" s="90">
        <f>+Northern!BR61</f>
        <v>0</v>
      </c>
      <c r="BS61" s="90">
        <f>+Northern!BS61</f>
        <v>0</v>
      </c>
    </row>
    <row r="62" spans="1:71" ht="12.75">
      <c r="A62" s="12">
        <f t="shared" si="3"/>
        <v>58</v>
      </c>
      <c r="B62" s="12" t="s">
        <v>297</v>
      </c>
      <c r="C62" s="12">
        <v>9351</v>
      </c>
      <c r="D62" s="19" t="s">
        <v>69</v>
      </c>
      <c r="E62" s="19">
        <f t="shared" si="0"/>
      </c>
      <c r="F62" s="20" t="s">
        <v>331</v>
      </c>
      <c r="G62" s="129">
        <f t="shared" si="1"/>
        <v>109</v>
      </c>
      <c r="H62" s="129">
        <f t="shared" si="2"/>
        <v>15</v>
      </c>
      <c r="I62" s="101"/>
      <c r="J62" s="90">
        <f>+Northern!J62</f>
        <v>0</v>
      </c>
      <c r="K62" s="90">
        <f>+Northern!K62</f>
        <v>19</v>
      </c>
      <c r="L62" s="90">
        <f>+Northern!L62</f>
        <v>6</v>
      </c>
      <c r="M62" s="90">
        <f>+Northern!M62</f>
        <v>16</v>
      </c>
      <c r="N62" s="90">
        <f>+Northern!N62</f>
        <v>28</v>
      </c>
      <c r="O62" s="90">
        <f>+Northern!O62</f>
        <v>11</v>
      </c>
      <c r="P62" s="90">
        <f>+Northern!P62</f>
        <v>3</v>
      </c>
      <c r="Q62" s="90">
        <f>+Northern!Q62</f>
        <v>13</v>
      </c>
      <c r="R62" s="90">
        <f>+Northern!R62</f>
        <v>13</v>
      </c>
      <c r="S62" s="90">
        <f>+Northern!S62</f>
        <v>0</v>
      </c>
      <c r="T62" s="90">
        <f>+Northern!T62</f>
        <v>2</v>
      </c>
      <c r="U62" s="90">
        <f>+Northern!U62</f>
        <v>0</v>
      </c>
      <c r="V62" s="90">
        <f>+Northern!V62</f>
        <v>4</v>
      </c>
      <c r="W62" s="90">
        <f>+Northern!W62</f>
        <v>2</v>
      </c>
      <c r="X62" s="90">
        <f>+Northern!X62</f>
        <v>4</v>
      </c>
      <c r="Y62" s="90">
        <f>+Northern!Y62</f>
        <v>0</v>
      </c>
      <c r="Z62" s="90">
        <f>+Northern!Z62</f>
        <v>2</v>
      </c>
      <c r="AA62" s="90">
        <f>+Northern!AA62</f>
        <v>1</v>
      </c>
      <c r="AB62" s="90">
        <f>+Northern!AB62</f>
        <v>42</v>
      </c>
      <c r="AC62" s="90">
        <f>+Northern!AC62</f>
        <v>4</v>
      </c>
      <c r="AD62" s="90">
        <f>+Northern!AD62</f>
        <v>36</v>
      </c>
      <c r="AE62" s="90">
        <f>+Northern!AE62</f>
        <v>8</v>
      </c>
      <c r="AF62" s="90">
        <f>+Northern!AF62</f>
        <v>7</v>
      </c>
      <c r="AG62" s="90">
        <f>+Northern!AG62</f>
        <v>24</v>
      </c>
      <c r="AH62" s="90">
        <f>+Northern!AH62</f>
        <v>66</v>
      </c>
      <c r="AI62" s="90">
        <f>+Northern!AI62</f>
        <v>0</v>
      </c>
      <c r="AJ62" s="90">
        <f>+Northern!AJ62</f>
        <v>0</v>
      </c>
      <c r="AK62" s="90">
        <f>+Northern!AK62</f>
        <v>0</v>
      </c>
      <c r="AL62" s="90">
        <f>+Northern!AL62</f>
        <v>0</v>
      </c>
      <c r="AM62" s="90">
        <f>+Northern!AM62</f>
        <v>0</v>
      </c>
      <c r="AN62" s="90">
        <f>+Northern!AN62</f>
        <v>0</v>
      </c>
      <c r="AO62" s="90">
        <f>+Northern!AO62</f>
        <v>0</v>
      </c>
      <c r="AP62" s="90">
        <f>+Northern!AP62</f>
        <v>0</v>
      </c>
      <c r="AQ62" s="90">
        <f>+Northern!AQ62</f>
        <v>0</v>
      </c>
      <c r="AR62" s="90">
        <f>+Northern!AR62</f>
        <v>1</v>
      </c>
      <c r="AS62" s="90">
        <f>+Northern!AS62</f>
        <v>50</v>
      </c>
      <c r="AT62" s="90">
        <f>+Northern!AT62</f>
        <v>0</v>
      </c>
      <c r="AU62" s="90">
        <f>+Northern!AU62</f>
        <v>0</v>
      </c>
      <c r="AV62" s="90">
        <f>+Northern!AV62</f>
        <v>0</v>
      </c>
      <c r="AW62" s="90">
        <f>+Northern!AW62</f>
        <v>0</v>
      </c>
      <c r="AX62" s="90">
        <f>+Northern!AX62</f>
        <v>0</v>
      </c>
      <c r="AY62" s="90">
        <f>+Northern!AY62</f>
        <v>0</v>
      </c>
      <c r="AZ62" s="90">
        <f>+Northern!AZ62</f>
        <v>0</v>
      </c>
      <c r="BA62" s="90">
        <f>+Northern!BA62</f>
        <v>0</v>
      </c>
      <c r="BB62" s="90">
        <f>+Northern!BB62</f>
        <v>0</v>
      </c>
      <c r="BC62" s="90">
        <f>+Northern!BC62</f>
        <v>0</v>
      </c>
      <c r="BD62" s="90">
        <f>+Northern!BD62</f>
        <v>0</v>
      </c>
      <c r="BE62" s="90">
        <f>+Northern!BE62</f>
        <v>0</v>
      </c>
      <c r="BF62" s="90">
        <f>+Northern!BF62</f>
        <v>0</v>
      </c>
      <c r="BG62" s="90">
        <f>+Northern!BG62</f>
        <v>0</v>
      </c>
      <c r="BH62" s="90">
        <f>+Northern!BH62</f>
        <v>0</v>
      </c>
      <c r="BI62" s="90">
        <f>+Northern!BI62</f>
        <v>0</v>
      </c>
      <c r="BJ62" s="90">
        <f>+Northern!BJ62</f>
        <v>0</v>
      </c>
      <c r="BK62" s="90">
        <f>+Northern!BK62</f>
        <v>0</v>
      </c>
      <c r="BL62" s="90">
        <f>+Northern!BL62</f>
        <v>1</v>
      </c>
      <c r="BM62" s="90">
        <f>+Northern!BM62</f>
        <v>9</v>
      </c>
      <c r="BN62" s="90">
        <f>+Northern!BN62</f>
        <v>0</v>
      </c>
      <c r="BO62" s="90">
        <f>+Northern!BO62</f>
        <v>0</v>
      </c>
      <c r="BP62" s="90">
        <f>+Northern!BP62</f>
        <v>0</v>
      </c>
      <c r="BQ62" s="90">
        <f>+Northern!BQ62</f>
        <v>0</v>
      </c>
      <c r="BR62" s="90">
        <f>+Northern!BR62</f>
        <v>0</v>
      </c>
      <c r="BS62" s="90">
        <f>+Northern!BS62</f>
        <v>0</v>
      </c>
    </row>
    <row r="63" spans="1:87" ht="12.75">
      <c r="A63" s="12">
        <f t="shared" si="3"/>
        <v>59</v>
      </c>
      <c r="B63" s="12" t="s">
        <v>297</v>
      </c>
      <c r="C63" s="12">
        <v>9326</v>
      </c>
      <c r="D63" s="19" t="s">
        <v>61</v>
      </c>
      <c r="E63" s="19">
        <f t="shared" si="0"/>
        <v>1</v>
      </c>
      <c r="F63" s="20" t="s">
        <v>334</v>
      </c>
      <c r="G63" s="129">
        <f t="shared" si="1"/>
        <v>69</v>
      </c>
      <c r="H63" s="129">
        <f t="shared" si="2"/>
        <v>34</v>
      </c>
      <c r="I63" s="99"/>
      <c r="J63" s="90">
        <f>+Northern!J63</f>
        <v>0</v>
      </c>
      <c r="K63" s="90">
        <f>+Northern!K63</f>
        <v>0</v>
      </c>
      <c r="L63" s="90">
        <f>+Northern!L63</f>
        <v>2</v>
      </c>
      <c r="M63" s="90">
        <f>+Northern!M63</f>
        <v>16</v>
      </c>
      <c r="N63" s="90">
        <f>+Northern!N63</f>
        <v>37</v>
      </c>
      <c r="O63" s="90">
        <f>+Northern!O63</f>
        <v>2</v>
      </c>
      <c r="P63" s="90">
        <f>+Northern!P63</f>
        <v>4</v>
      </c>
      <c r="Q63" s="90">
        <f>+Northern!Q63</f>
        <v>2</v>
      </c>
      <c r="R63" s="90">
        <f>+Northern!R63</f>
        <v>6</v>
      </c>
      <c r="S63" s="90">
        <f>+Northern!S63</f>
        <v>0</v>
      </c>
      <c r="T63" s="90">
        <f>+Northern!T63</f>
        <v>1</v>
      </c>
      <c r="U63" s="90">
        <f>+Northern!U63</f>
        <v>9</v>
      </c>
      <c r="V63" s="90">
        <f>+Northern!V63</f>
        <v>6</v>
      </c>
      <c r="W63" s="90">
        <f>+Northern!W63</f>
        <v>4</v>
      </c>
      <c r="X63" s="90">
        <f>+Northern!X63</f>
        <v>2</v>
      </c>
      <c r="Y63" s="90">
        <f>+Northern!Y63</f>
        <v>4</v>
      </c>
      <c r="Z63" s="90">
        <f>+Northern!Z63</f>
        <v>2</v>
      </c>
      <c r="AA63" s="90">
        <f>+Northern!AA63</f>
        <v>6</v>
      </c>
      <c r="AB63" s="90">
        <f>+Northern!AB63</f>
        <v>1</v>
      </c>
      <c r="AC63" s="90">
        <f>+Northern!AC63</f>
        <v>2</v>
      </c>
      <c r="AD63" s="90">
        <f>+Northern!AD63</f>
        <v>3</v>
      </c>
      <c r="AE63" s="90">
        <f>+Northern!AE63</f>
        <v>0</v>
      </c>
      <c r="AF63" s="90">
        <f>+Northern!AF63</f>
        <v>25</v>
      </c>
      <c r="AG63" s="90">
        <f>+Northern!AG63</f>
        <v>8</v>
      </c>
      <c r="AH63" s="90">
        <f>+Northern!AH63</f>
        <v>69</v>
      </c>
      <c r="AI63" s="90">
        <f>+Northern!AI63</f>
        <v>0</v>
      </c>
      <c r="AJ63" s="90">
        <f>+Northern!AJ63</f>
        <v>0</v>
      </c>
      <c r="AK63" s="90">
        <f>+Northern!AK63</f>
        <v>0</v>
      </c>
      <c r="AL63" s="90">
        <f>+Northern!AL63</f>
        <v>0</v>
      </c>
      <c r="AM63" s="90">
        <f>+Northern!AM63</f>
        <v>0</v>
      </c>
      <c r="AN63" s="90">
        <f>+Northern!AN63</f>
        <v>0</v>
      </c>
      <c r="AO63" s="90">
        <f>+Northern!AO63</f>
        <v>25</v>
      </c>
      <c r="AP63" s="90">
        <f>+Northern!AP63</f>
        <v>16</v>
      </c>
      <c r="AQ63" s="90">
        <f>+Northern!AQ63</f>
        <v>0</v>
      </c>
      <c r="AR63" s="90">
        <f>+Northern!AR63</f>
        <v>1</v>
      </c>
      <c r="AS63" s="90">
        <f>+Northern!AS63</f>
        <v>40</v>
      </c>
      <c r="AT63" s="90">
        <f>+Northern!AT63</f>
        <v>0</v>
      </c>
      <c r="AU63" s="90">
        <f>+Northern!AU63</f>
        <v>0</v>
      </c>
      <c r="AV63" s="90">
        <f>+Northern!AV63</f>
        <v>0</v>
      </c>
      <c r="AW63" s="90">
        <f>+Northern!AW63</f>
        <v>0</v>
      </c>
      <c r="AX63" s="90">
        <f>+Northern!AX63</f>
        <v>0</v>
      </c>
      <c r="AY63" s="90">
        <f>+Northern!AY63</f>
        <v>0</v>
      </c>
      <c r="AZ63" s="90">
        <f>+Northern!AZ63</f>
        <v>0</v>
      </c>
      <c r="BA63" s="90">
        <f>+Northern!BA63</f>
        <v>0</v>
      </c>
      <c r="BB63" s="90">
        <f>+Northern!BB63</f>
        <v>1</v>
      </c>
      <c r="BC63" s="90">
        <f>+Northern!BC63</f>
        <v>3</v>
      </c>
      <c r="BD63" s="90">
        <f>+Northern!BD63</f>
        <v>0</v>
      </c>
      <c r="BE63" s="90">
        <f>+Northern!BE63</f>
        <v>0</v>
      </c>
      <c r="BF63" s="90">
        <f>+Northern!BF63</f>
        <v>5</v>
      </c>
      <c r="BG63" s="90">
        <f>+Northern!BG63</f>
        <v>2</v>
      </c>
      <c r="BH63" s="90">
        <f>+Northern!BH63</f>
        <v>1</v>
      </c>
      <c r="BI63" s="90">
        <f>+Northern!BI63</f>
        <v>8</v>
      </c>
      <c r="BJ63" s="90">
        <f>+Northern!BJ63</f>
        <v>4</v>
      </c>
      <c r="BK63" s="90">
        <f>+Northern!BK63</f>
        <v>2</v>
      </c>
      <c r="BL63" s="90">
        <f>+Northern!BL63</f>
        <v>2</v>
      </c>
      <c r="BM63" s="90">
        <f>+Northern!BM63</f>
        <v>40</v>
      </c>
      <c r="BN63" s="90">
        <f>+Northern!BN63</f>
        <v>0</v>
      </c>
      <c r="BO63" s="90">
        <f>+Northern!BO63</f>
        <v>0</v>
      </c>
      <c r="BP63" s="90">
        <f>+Northern!BP63</f>
        <v>0</v>
      </c>
      <c r="BQ63" s="90">
        <f>+Northern!BQ63</f>
        <v>0</v>
      </c>
      <c r="BR63" s="90">
        <f>+Northern!BR63</f>
        <v>0</v>
      </c>
      <c r="BS63" s="90">
        <f>+Northern!BS63</f>
        <v>0</v>
      </c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</row>
    <row r="64" spans="1:71" ht="12.75">
      <c r="A64" s="12">
        <f t="shared" si="3"/>
        <v>60</v>
      </c>
      <c r="B64" s="12" t="s">
        <v>297</v>
      </c>
      <c r="C64" s="12">
        <v>9325</v>
      </c>
      <c r="D64" s="19" t="s">
        <v>62</v>
      </c>
      <c r="E64" s="19">
        <f t="shared" si="0"/>
        <v>1</v>
      </c>
      <c r="F64" s="20" t="s">
        <v>334</v>
      </c>
      <c r="G64" s="129">
        <f t="shared" si="1"/>
        <v>188</v>
      </c>
      <c r="H64" s="129">
        <f t="shared" si="2"/>
        <v>38</v>
      </c>
      <c r="I64" s="101"/>
      <c r="J64" s="90">
        <f>+Northern!J64</f>
        <v>0</v>
      </c>
      <c r="K64" s="90">
        <f>+Northern!K64</f>
        <v>6</v>
      </c>
      <c r="L64" s="90">
        <f>+Northern!L64</f>
        <v>16</v>
      </c>
      <c r="M64" s="90">
        <f>+Northern!M64</f>
        <v>32</v>
      </c>
      <c r="N64" s="90">
        <f>+Northern!N64</f>
        <v>71</v>
      </c>
      <c r="O64" s="90">
        <f>+Northern!O64</f>
        <v>2</v>
      </c>
      <c r="P64" s="90">
        <f>+Northern!P64</f>
        <v>10</v>
      </c>
      <c r="Q64" s="90">
        <f>+Northern!Q64</f>
        <v>15</v>
      </c>
      <c r="R64" s="90">
        <f>+Northern!R64</f>
        <v>36</v>
      </c>
      <c r="S64" s="90">
        <f>+Northern!S64</f>
        <v>0</v>
      </c>
      <c r="T64" s="90">
        <f>+Northern!T64</f>
        <v>0</v>
      </c>
      <c r="U64" s="90">
        <f>+Northern!U64</f>
        <v>5</v>
      </c>
      <c r="V64" s="90">
        <f>+Northern!V64</f>
        <v>6</v>
      </c>
      <c r="W64" s="90">
        <f>+Northern!W64</f>
        <v>8</v>
      </c>
      <c r="X64" s="90">
        <f>+Northern!X64</f>
        <v>0</v>
      </c>
      <c r="Y64" s="90">
        <f>+Northern!Y64</f>
        <v>2</v>
      </c>
      <c r="Z64" s="90">
        <f>+Northern!Z64</f>
        <v>8</v>
      </c>
      <c r="AA64" s="90">
        <f>+Northern!AA64</f>
        <v>9</v>
      </c>
      <c r="AB64" s="90">
        <f>+Northern!AB64</f>
        <v>18</v>
      </c>
      <c r="AC64" s="90">
        <f>+Northern!AC64</f>
        <v>9</v>
      </c>
      <c r="AD64" s="90">
        <f>+Northern!AD64</f>
        <v>0</v>
      </c>
      <c r="AE64" s="90">
        <f>+Northern!AE64</f>
        <v>2</v>
      </c>
      <c r="AF64" s="90">
        <f>+Northern!AF64</f>
        <v>13</v>
      </c>
      <c r="AG64" s="90">
        <f>+Northern!AG64</f>
        <v>7</v>
      </c>
      <c r="AH64" s="90">
        <f>+Northern!AH64</f>
        <v>112</v>
      </c>
      <c r="AI64" s="90">
        <f>+Northern!AI64</f>
        <v>5</v>
      </c>
      <c r="AJ64" s="90">
        <f>+Northern!AJ64</f>
        <v>0</v>
      </c>
      <c r="AK64" s="90">
        <f>+Northern!AK64</f>
        <v>0</v>
      </c>
      <c r="AL64" s="90">
        <f>+Northern!AL64</f>
        <v>0</v>
      </c>
      <c r="AM64" s="90">
        <f>+Northern!AM64</f>
        <v>0</v>
      </c>
      <c r="AN64" s="90">
        <f>+Northern!AN64</f>
        <v>0</v>
      </c>
      <c r="AO64" s="90">
        <f>+Northern!AO64</f>
        <v>13</v>
      </c>
      <c r="AP64" s="90">
        <f>+Northern!AP64</f>
        <v>8</v>
      </c>
      <c r="AQ64" s="90">
        <f>+Northern!AQ64</f>
        <v>152</v>
      </c>
      <c r="AR64" s="90">
        <f>+Northern!AR64</f>
        <v>1</v>
      </c>
      <c r="AS64" s="90">
        <f>+Northern!AS64</f>
        <v>50</v>
      </c>
      <c r="AT64" s="90">
        <f>+Northern!AT64</f>
        <v>3</v>
      </c>
      <c r="AU64" s="90">
        <f>+Northern!AU64</f>
        <v>4</v>
      </c>
      <c r="AV64" s="90">
        <f>+Northern!AV64</f>
        <v>0</v>
      </c>
      <c r="AW64" s="90">
        <f>+Northern!AW64</f>
        <v>0</v>
      </c>
      <c r="AX64" s="90">
        <f>+Northern!AX64</f>
        <v>0</v>
      </c>
      <c r="AY64" s="90">
        <f>+Northern!AY64</f>
        <v>0</v>
      </c>
      <c r="AZ64" s="90">
        <f>+Northern!AZ64</f>
        <v>0</v>
      </c>
      <c r="BA64" s="90">
        <f>+Northern!BA64</f>
        <v>0</v>
      </c>
      <c r="BB64" s="90">
        <f>+Northern!BB64</f>
        <v>5</v>
      </c>
      <c r="BC64" s="90">
        <f>+Northern!BC64</f>
        <v>15</v>
      </c>
      <c r="BD64" s="90">
        <f>+Northern!BD64</f>
        <v>0</v>
      </c>
      <c r="BE64" s="90">
        <f>+Northern!BE64</f>
        <v>0</v>
      </c>
      <c r="BF64" s="90">
        <f>+Northern!BF64</f>
        <v>1</v>
      </c>
      <c r="BG64" s="90">
        <f>+Northern!BG64</f>
        <v>10</v>
      </c>
      <c r="BH64" s="90">
        <f>+Northern!BH64</f>
        <v>0</v>
      </c>
      <c r="BI64" s="90">
        <f>+Northern!BI64</f>
        <v>0</v>
      </c>
      <c r="BJ64" s="90">
        <f>+Northern!BJ64</f>
        <v>7</v>
      </c>
      <c r="BK64" s="90">
        <f>+Northern!BK64</f>
        <v>4</v>
      </c>
      <c r="BL64" s="90">
        <f>+Northern!BL64</f>
        <v>1</v>
      </c>
      <c r="BM64" s="90">
        <f>+Northern!BM64</f>
        <v>30</v>
      </c>
      <c r="BN64" s="90">
        <f>+Northern!BN64</f>
        <v>0</v>
      </c>
      <c r="BO64" s="90">
        <f>+Northern!BO64</f>
        <v>0</v>
      </c>
      <c r="BP64" s="90">
        <f>+Northern!BP64</f>
        <v>1</v>
      </c>
      <c r="BQ64" s="90">
        <f>+Northern!BQ64</f>
        <v>25</v>
      </c>
      <c r="BR64" s="90">
        <f>+Northern!BR64</f>
        <v>0</v>
      </c>
      <c r="BS64" s="90">
        <f>+Northern!BS64</f>
        <v>0</v>
      </c>
    </row>
    <row r="65" spans="1:87" ht="12.75">
      <c r="A65" s="12">
        <f t="shared" si="3"/>
        <v>61</v>
      </c>
      <c r="B65" s="12" t="s">
        <v>297</v>
      </c>
      <c r="C65" s="17">
        <v>9302</v>
      </c>
      <c r="D65" s="19" t="s">
        <v>63</v>
      </c>
      <c r="E65" s="19">
        <f t="shared" si="0"/>
        <v>1</v>
      </c>
      <c r="F65" s="20" t="s">
        <v>334</v>
      </c>
      <c r="G65" s="129">
        <f t="shared" si="1"/>
        <v>33</v>
      </c>
      <c r="H65" s="129">
        <f t="shared" si="2"/>
        <v>5</v>
      </c>
      <c r="I65" s="99"/>
      <c r="J65" s="90">
        <f>+Northern!J65</f>
        <v>0</v>
      </c>
      <c r="K65" s="90">
        <f>+Northern!K65</f>
        <v>1</v>
      </c>
      <c r="L65" s="90">
        <f>+Northern!L65</f>
        <v>2</v>
      </c>
      <c r="M65" s="90">
        <f>+Northern!M65</f>
        <v>5</v>
      </c>
      <c r="N65" s="90">
        <f>+Northern!N65</f>
        <v>14</v>
      </c>
      <c r="O65" s="90">
        <f>+Northern!O65</f>
        <v>0</v>
      </c>
      <c r="P65" s="90">
        <f>+Northern!P65</f>
        <v>2</v>
      </c>
      <c r="Q65" s="90">
        <f>+Northern!Q65</f>
        <v>5</v>
      </c>
      <c r="R65" s="90">
        <f>+Northern!R65</f>
        <v>4</v>
      </c>
      <c r="S65" s="90">
        <f>+Northern!S65</f>
        <v>0</v>
      </c>
      <c r="T65" s="90">
        <f>+Northern!T65</f>
        <v>2</v>
      </c>
      <c r="U65" s="90">
        <f>+Northern!U65</f>
        <v>0</v>
      </c>
      <c r="V65" s="90">
        <f>+Northern!V65</f>
        <v>1</v>
      </c>
      <c r="W65" s="90">
        <f>+Northern!W65</f>
        <v>0</v>
      </c>
      <c r="X65" s="90">
        <f>+Northern!X65</f>
        <v>2</v>
      </c>
      <c r="Y65" s="90">
        <f>+Northern!Y65</f>
        <v>0</v>
      </c>
      <c r="Z65" s="90">
        <f>+Northern!Z65</f>
        <v>0</v>
      </c>
      <c r="AA65" s="90">
        <f>+Northern!AA65</f>
        <v>0</v>
      </c>
      <c r="AB65" s="90">
        <f>+Northern!AB65</f>
        <v>5</v>
      </c>
      <c r="AC65" s="90">
        <f>+Northern!AC65</f>
        <v>0</v>
      </c>
      <c r="AD65" s="90">
        <f>+Northern!AD65</f>
        <v>0</v>
      </c>
      <c r="AE65" s="90">
        <f>+Northern!AE65</f>
        <v>0</v>
      </c>
      <c r="AF65" s="90">
        <f>+Northern!AF65</f>
        <v>2</v>
      </c>
      <c r="AG65" s="90">
        <f>+Northern!AG65</f>
        <v>2</v>
      </c>
      <c r="AH65" s="90">
        <f>+Northern!AH65</f>
        <v>34</v>
      </c>
      <c r="AI65" s="90">
        <f>+Northern!AI65</f>
        <v>0</v>
      </c>
      <c r="AJ65" s="90">
        <f>+Northern!AJ65</f>
        <v>0</v>
      </c>
      <c r="AK65" s="90">
        <f>+Northern!AK65</f>
        <v>0</v>
      </c>
      <c r="AL65" s="90">
        <f>+Northern!AL65</f>
        <v>0</v>
      </c>
      <c r="AM65" s="90">
        <f>+Northern!AM65</f>
        <v>0</v>
      </c>
      <c r="AN65" s="90">
        <f>+Northern!AN65</f>
        <v>0</v>
      </c>
      <c r="AO65" s="90">
        <f>+Northern!AO65</f>
        <v>0</v>
      </c>
      <c r="AP65" s="90">
        <f>+Northern!AP65</f>
        <v>0</v>
      </c>
      <c r="AQ65" s="90">
        <f>+Northern!AQ65</f>
        <v>0</v>
      </c>
      <c r="AR65" s="90">
        <f>+Northern!AR65</f>
        <v>0</v>
      </c>
      <c r="AS65" s="90">
        <f>+Northern!AS65</f>
        <v>0</v>
      </c>
      <c r="AT65" s="90">
        <f>+Northern!AT65</f>
        <v>0</v>
      </c>
      <c r="AU65" s="90">
        <f>+Northern!AU65</f>
        <v>0</v>
      </c>
      <c r="AV65" s="90">
        <f>+Northern!AV65</f>
        <v>1</v>
      </c>
      <c r="AW65" s="90">
        <f>+Northern!AW65</f>
        <v>24</v>
      </c>
      <c r="AX65" s="90">
        <f>+Northern!AX65</f>
        <v>0</v>
      </c>
      <c r="AY65" s="90">
        <f>+Northern!AY65</f>
        <v>0</v>
      </c>
      <c r="AZ65" s="90">
        <f>+Northern!AZ65</f>
        <v>0</v>
      </c>
      <c r="BA65" s="90">
        <f>+Northern!BA65</f>
        <v>0</v>
      </c>
      <c r="BB65" s="90">
        <f>+Northern!BB65</f>
        <v>0</v>
      </c>
      <c r="BC65" s="90">
        <f>+Northern!BC65</f>
        <v>0</v>
      </c>
      <c r="BD65" s="90">
        <f>+Northern!BD65</f>
        <v>0</v>
      </c>
      <c r="BE65" s="90">
        <f>+Northern!BE65</f>
        <v>0</v>
      </c>
      <c r="BF65" s="90">
        <f>+Northern!BF65</f>
        <v>0</v>
      </c>
      <c r="BG65" s="90">
        <f>+Northern!BG65</f>
        <v>0</v>
      </c>
      <c r="BH65" s="90">
        <f>+Northern!BH65</f>
        <v>0</v>
      </c>
      <c r="BI65" s="90">
        <f>+Northern!BI65</f>
        <v>0</v>
      </c>
      <c r="BJ65" s="90">
        <f>+Northern!BJ65</f>
        <v>0</v>
      </c>
      <c r="BK65" s="90">
        <f>+Northern!BK65</f>
        <v>0</v>
      </c>
      <c r="BL65" s="90">
        <f>+Northern!BL65</f>
        <v>1</v>
      </c>
      <c r="BM65" s="90">
        <f>+Northern!BM65</f>
        <v>43952</v>
      </c>
      <c r="BN65" s="90">
        <f>+Northern!BN65</f>
        <v>1</v>
      </c>
      <c r="BO65" s="90">
        <f>+Northern!BO65</f>
        <v>2</v>
      </c>
      <c r="BP65" s="90">
        <f>+Northern!BP65</f>
        <v>0</v>
      </c>
      <c r="BQ65" s="90">
        <f>+Northern!BQ65</f>
        <v>0</v>
      </c>
      <c r="BR65" s="90">
        <f>+Northern!BR65</f>
        <v>0</v>
      </c>
      <c r="BS65" s="90">
        <f>+Northern!BS65</f>
        <v>0</v>
      </c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</row>
    <row r="66" spans="1:87" ht="12.75">
      <c r="A66" s="12">
        <f t="shared" si="3"/>
        <v>62</v>
      </c>
      <c r="B66" s="12" t="s">
        <v>297</v>
      </c>
      <c r="C66" s="12">
        <v>9321</v>
      </c>
      <c r="D66" s="19" t="s">
        <v>64</v>
      </c>
      <c r="E66" s="19">
        <f t="shared" si="0"/>
        <v>1</v>
      </c>
      <c r="F66" s="20" t="s">
        <v>334</v>
      </c>
      <c r="G66" s="129">
        <f t="shared" si="1"/>
        <v>266</v>
      </c>
      <c r="H66" s="129">
        <f t="shared" si="2"/>
        <v>411</v>
      </c>
      <c r="I66" s="99"/>
      <c r="J66" s="90">
        <f>+Northern!J66</f>
        <v>63</v>
      </c>
      <c r="K66" s="90">
        <f>+Northern!K66</f>
        <v>7</v>
      </c>
      <c r="L66" s="90">
        <f>+Northern!L66</f>
        <v>17</v>
      </c>
      <c r="M66" s="90">
        <f>+Northern!M66</f>
        <v>33</v>
      </c>
      <c r="N66" s="90">
        <f>+Northern!N66</f>
        <v>64</v>
      </c>
      <c r="O66" s="90">
        <f>+Northern!O66</f>
        <v>0</v>
      </c>
      <c r="P66" s="90">
        <f>+Northern!P66</f>
        <v>12</v>
      </c>
      <c r="Q66" s="90">
        <f>+Northern!Q66</f>
        <v>29</v>
      </c>
      <c r="R66" s="90">
        <f>+Northern!R66</f>
        <v>41</v>
      </c>
      <c r="S66" s="90">
        <f>+Northern!S66</f>
        <v>268</v>
      </c>
      <c r="T66" s="90">
        <f>+Northern!T66</f>
        <v>9</v>
      </c>
      <c r="U66" s="90">
        <f>+Northern!U66</f>
        <v>17</v>
      </c>
      <c r="V66" s="90">
        <f>+Northern!V66</f>
        <v>21</v>
      </c>
      <c r="W66" s="90">
        <f>+Northern!W66</f>
        <v>26</v>
      </c>
      <c r="X66" s="90">
        <f>+Northern!X66</f>
        <v>22</v>
      </c>
      <c r="Y66" s="90">
        <f>+Northern!Y66</f>
        <v>13</v>
      </c>
      <c r="Z66" s="90">
        <f>+Northern!Z66</f>
        <v>20</v>
      </c>
      <c r="AA66" s="90">
        <f>+Northern!AA66</f>
        <v>15</v>
      </c>
      <c r="AB66" s="90">
        <f>+Northern!AB66</f>
        <v>22</v>
      </c>
      <c r="AC66" s="90">
        <f>+Northern!AC66</f>
        <v>8</v>
      </c>
      <c r="AD66" s="90">
        <f>+Northern!AD66</f>
        <v>4</v>
      </c>
      <c r="AE66" s="90">
        <f>+Northern!AE66</f>
        <v>68</v>
      </c>
      <c r="AF66" s="90">
        <f>+Northern!AF66</f>
        <v>3</v>
      </c>
      <c r="AG66" s="90">
        <f>+Northern!AG66</f>
        <v>6</v>
      </c>
      <c r="AH66" s="90">
        <f>+Northern!AH66</f>
        <v>325</v>
      </c>
      <c r="AI66" s="90">
        <f>+Northern!AI66</f>
        <v>3</v>
      </c>
      <c r="AJ66" s="90">
        <f>+Northern!AJ66</f>
        <v>5</v>
      </c>
      <c r="AK66" s="90">
        <f>+Northern!AK66</f>
        <v>2</v>
      </c>
      <c r="AL66" s="90">
        <f>+Northern!AL66</f>
        <v>0</v>
      </c>
      <c r="AM66" s="90">
        <f>+Northern!AM66</f>
        <v>0</v>
      </c>
      <c r="AN66" s="90">
        <f>+Northern!AN66</f>
        <v>4</v>
      </c>
      <c r="AO66" s="90">
        <f>+Northern!AO66</f>
        <v>43</v>
      </c>
      <c r="AP66" s="90">
        <f>+Northern!AP66</f>
        <v>60</v>
      </c>
      <c r="AQ66" s="90">
        <f>+Northern!AQ66</f>
        <v>63</v>
      </c>
      <c r="AR66" s="90">
        <f>+Northern!AR66</f>
        <v>3</v>
      </c>
      <c r="AS66" s="90">
        <f>+Northern!AS66</f>
        <v>120</v>
      </c>
      <c r="AT66" s="90">
        <f>+Northern!AT66</f>
        <v>0</v>
      </c>
      <c r="AU66" s="90">
        <f>+Northern!AU66</f>
        <v>0</v>
      </c>
      <c r="AV66" s="90">
        <f>+Northern!AV66</f>
        <v>1</v>
      </c>
      <c r="AW66" s="90">
        <f>+Northern!AW66</f>
        <v>8</v>
      </c>
      <c r="AX66" s="90">
        <f>+Northern!AX66</f>
        <v>0</v>
      </c>
      <c r="AY66" s="90">
        <f>+Northern!AY66</f>
        <v>0</v>
      </c>
      <c r="AZ66" s="90">
        <f>+Northern!AZ66</f>
        <v>0</v>
      </c>
      <c r="BA66" s="90">
        <f>+Northern!BA66</f>
        <v>0</v>
      </c>
      <c r="BB66" s="90">
        <f>+Northern!BB66</f>
        <v>4</v>
      </c>
      <c r="BC66" s="90">
        <f>+Northern!BC66</f>
        <v>14</v>
      </c>
      <c r="BD66" s="90">
        <f>+Northern!BD66</f>
        <v>1</v>
      </c>
      <c r="BE66" s="90">
        <f>+Northern!BE66</f>
        <v>37.5</v>
      </c>
      <c r="BF66" s="90">
        <f>+Northern!BF66</f>
        <v>13</v>
      </c>
      <c r="BG66" s="90">
        <f>+Northern!BG66</f>
        <v>34</v>
      </c>
      <c r="BH66" s="90">
        <f>+Northern!BH66</f>
        <v>2</v>
      </c>
      <c r="BI66" s="90">
        <f>+Northern!BI66</f>
        <v>70</v>
      </c>
      <c r="BJ66" s="90">
        <f>+Northern!BJ66</f>
        <v>16</v>
      </c>
      <c r="BK66" s="90">
        <f>+Northern!BK66</f>
        <v>47</v>
      </c>
      <c r="BL66" s="90">
        <f>+Northern!BL66</f>
        <v>2</v>
      </c>
      <c r="BM66" s="90">
        <f>+Northern!BM66</f>
        <v>37.5</v>
      </c>
      <c r="BN66" s="90">
        <f>+Northern!BN66</f>
        <v>8</v>
      </c>
      <c r="BO66" s="90">
        <f>+Northern!BO66</f>
        <v>22</v>
      </c>
      <c r="BP66" s="90">
        <f>+Northern!BP66</f>
        <v>2</v>
      </c>
      <c r="BQ66" s="90">
        <f>+Northern!BQ66</f>
        <v>20</v>
      </c>
      <c r="BR66" s="90">
        <f>+Northern!BR66</f>
        <v>1</v>
      </c>
      <c r="BS66" s="90">
        <f>+Northern!BS66</f>
        <v>1</v>
      </c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</row>
    <row r="67" spans="1:87" ht="12.75">
      <c r="A67" s="12">
        <f t="shared" si="3"/>
        <v>63</v>
      </c>
      <c r="B67" s="12" t="s">
        <v>297</v>
      </c>
      <c r="C67" s="12">
        <v>9327</v>
      </c>
      <c r="D67" s="19" t="s">
        <v>40</v>
      </c>
      <c r="E67" s="19">
        <f t="shared" si="0"/>
        <v>1</v>
      </c>
      <c r="F67" s="20" t="s">
        <v>334</v>
      </c>
      <c r="G67" s="129">
        <f t="shared" si="1"/>
        <v>228</v>
      </c>
      <c r="H67" s="129">
        <f t="shared" si="2"/>
        <v>166</v>
      </c>
      <c r="I67" s="99"/>
      <c r="J67" s="90">
        <f>+Northern!J67</f>
        <v>0</v>
      </c>
      <c r="K67" s="90">
        <f>+Northern!K67</f>
        <v>12</v>
      </c>
      <c r="L67" s="90">
        <f>+Northern!L67</f>
        <v>17</v>
      </c>
      <c r="M67" s="90">
        <f>+Northern!M67</f>
        <v>50</v>
      </c>
      <c r="N67" s="90">
        <f>+Northern!N67</f>
        <v>63</v>
      </c>
      <c r="O67" s="90">
        <f>+Northern!O67</f>
        <v>13</v>
      </c>
      <c r="P67" s="90">
        <f>+Northern!P67</f>
        <v>6</v>
      </c>
      <c r="Q67" s="90">
        <f>+Northern!Q67</f>
        <v>30</v>
      </c>
      <c r="R67" s="90">
        <f>+Northern!R67</f>
        <v>37</v>
      </c>
      <c r="S67" s="90">
        <f>+Northern!S67</f>
        <v>0</v>
      </c>
      <c r="T67" s="90">
        <f>+Northern!T67</f>
        <v>1</v>
      </c>
      <c r="U67" s="90">
        <f>+Northern!U67</f>
        <v>20</v>
      </c>
      <c r="V67" s="90">
        <f>+Northern!V67</f>
        <v>47</v>
      </c>
      <c r="W67" s="90">
        <f>+Northern!W67</f>
        <v>27</v>
      </c>
      <c r="X67" s="90">
        <f>+Northern!X67</f>
        <v>3</v>
      </c>
      <c r="Y67" s="90">
        <f>+Northern!Y67</f>
        <v>9</v>
      </c>
      <c r="Z67" s="90">
        <f>+Northern!Z67</f>
        <v>39</v>
      </c>
      <c r="AA67" s="90">
        <f>+Northern!AA67</f>
        <v>20</v>
      </c>
      <c r="AB67" s="90">
        <f>+Northern!AB67</f>
        <v>67</v>
      </c>
      <c r="AC67" s="90">
        <f>+Northern!AC67</f>
        <v>21</v>
      </c>
      <c r="AD67" s="90">
        <f>+Northern!AD67</f>
        <v>1</v>
      </c>
      <c r="AE67" s="90">
        <f>+Northern!AE67</f>
        <v>0</v>
      </c>
      <c r="AF67" s="90">
        <f>+Northern!AF67</f>
        <v>31</v>
      </c>
      <c r="AG67" s="90">
        <f>+Northern!AG67</f>
        <v>15</v>
      </c>
      <c r="AH67" s="90">
        <f>+Northern!AH67</f>
        <v>132</v>
      </c>
      <c r="AI67" s="90">
        <f>+Northern!AI67</f>
        <v>1</v>
      </c>
      <c r="AJ67" s="90">
        <f>+Northern!AJ67</f>
        <v>0</v>
      </c>
      <c r="AK67" s="90">
        <f>+Northern!AK67</f>
        <v>0</v>
      </c>
      <c r="AL67" s="90">
        <f>+Northern!AL67</f>
        <v>0</v>
      </c>
      <c r="AM67" s="90">
        <f>+Northern!AM67</f>
        <v>0</v>
      </c>
      <c r="AN67" s="90">
        <f>+Northern!AN67</f>
        <v>2</v>
      </c>
      <c r="AO67" s="90">
        <f>+Northern!AO67</f>
        <v>101</v>
      </c>
      <c r="AP67" s="90">
        <f>+Northern!AP67</f>
        <v>12</v>
      </c>
      <c r="AQ67" s="90">
        <f>+Northern!AQ67</f>
        <v>67</v>
      </c>
      <c r="AR67" s="90">
        <f>+Northern!AR67</f>
        <v>2</v>
      </c>
      <c r="AS67" s="90">
        <f>+Northern!AS67</f>
        <v>48</v>
      </c>
      <c r="AT67" s="90">
        <f>+Northern!AT67</f>
        <v>0</v>
      </c>
      <c r="AU67" s="90">
        <f>+Northern!AU67</f>
        <v>20</v>
      </c>
      <c r="AV67" s="90">
        <f>+Northern!AV67</f>
        <v>0</v>
      </c>
      <c r="AW67" s="90">
        <f>+Northern!AW67</f>
        <v>20</v>
      </c>
      <c r="AX67" s="90">
        <f>+Northern!AX67</f>
        <v>3</v>
      </c>
      <c r="AY67" s="90">
        <f>+Northern!AY67</f>
        <v>10</v>
      </c>
      <c r="AZ67" s="90">
        <f>+Northern!AZ67</f>
        <v>0</v>
      </c>
      <c r="BA67" s="90">
        <f>+Northern!BA67</f>
        <v>0</v>
      </c>
      <c r="BB67" s="90">
        <f>+Northern!BB67</f>
        <v>18</v>
      </c>
      <c r="BC67" s="90">
        <f>+Northern!BC67</f>
        <v>55</v>
      </c>
      <c r="BD67" s="90">
        <f>+Northern!BD67</f>
        <v>1</v>
      </c>
      <c r="BE67" s="90">
        <f>+Northern!BE67</f>
        <v>20</v>
      </c>
      <c r="BF67" s="90">
        <f>+Northern!BF67</f>
        <v>6</v>
      </c>
      <c r="BG67" s="90">
        <f>+Northern!BG67</f>
        <v>24</v>
      </c>
      <c r="BH67" s="90">
        <f>+Northern!BH67</f>
        <v>1</v>
      </c>
      <c r="BI67" s="90">
        <f>+Northern!BI67</f>
        <v>20</v>
      </c>
      <c r="BJ67" s="90">
        <f>+Northern!BJ67</f>
        <v>20</v>
      </c>
      <c r="BK67" s="90">
        <f>+Northern!BK67</f>
        <v>60</v>
      </c>
      <c r="BL67" s="90">
        <f>+Northern!BL67</f>
        <v>8</v>
      </c>
      <c r="BM67" s="90">
        <f>+Northern!BM67</f>
        <v>200</v>
      </c>
      <c r="BN67" s="90">
        <f>+Northern!BN67</f>
        <v>15</v>
      </c>
      <c r="BO67" s="90">
        <f>+Northern!BO67</f>
        <v>109</v>
      </c>
      <c r="BP67" s="90">
        <f>+Northern!BP67</f>
        <v>16</v>
      </c>
      <c r="BQ67" s="90">
        <f>+Northern!BQ67</f>
        <v>340</v>
      </c>
      <c r="BR67" s="90">
        <f>+Northern!BR67</f>
        <v>21</v>
      </c>
      <c r="BS67" s="90">
        <f>+Northern!BS67</f>
        <v>58</v>
      </c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</row>
    <row r="68" spans="1:85" ht="12.75">
      <c r="A68" s="12">
        <f t="shared" si="3"/>
        <v>64</v>
      </c>
      <c r="B68" s="12" t="s">
        <v>297</v>
      </c>
      <c r="C68" s="12">
        <v>10004</v>
      </c>
      <c r="D68" s="19" t="s">
        <v>65</v>
      </c>
      <c r="E68" s="19">
        <f t="shared" si="0"/>
        <v>1</v>
      </c>
      <c r="F68" s="20" t="s">
        <v>334</v>
      </c>
      <c r="G68" s="129">
        <f t="shared" si="1"/>
        <v>86</v>
      </c>
      <c r="H68" s="129">
        <f t="shared" si="2"/>
        <v>0</v>
      </c>
      <c r="I68" s="101"/>
      <c r="J68" s="90">
        <f>+Northern!J68</f>
        <v>0</v>
      </c>
      <c r="K68" s="90">
        <f>+Northern!K68</f>
        <v>5</v>
      </c>
      <c r="L68" s="90">
        <f>+Northern!L68</f>
        <v>8</v>
      </c>
      <c r="M68" s="90">
        <f>+Northern!M68</f>
        <v>24</v>
      </c>
      <c r="N68" s="90">
        <f>+Northern!N68</f>
        <v>11</v>
      </c>
      <c r="O68" s="90">
        <f>+Northern!O68</f>
        <v>8</v>
      </c>
      <c r="P68" s="90">
        <f>+Northern!P68</f>
        <v>8</v>
      </c>
      <c r="Q68" s="90">
        <f>+Northern!Q68</f>
        <v>10</v>
      </c>
      <c r="R68" s="90">
        <f>+Northern!R68</f>
        <v>12</v>
      </c>
      <c r="S68" s="90">
        <f>+Northern!S68</f>
        <v>0</v>
      </c>
      <c r="T68" s="90">
        <f>+Northern!T68</f>
        <v>0</v>
      </c>
      <c r="U68" s="90">
        <f>+Northern!U68</f>
        <v>0</v>
      </c>
      <c r="V68" s="90">
        <f>+Northern!V68</f>
        <v>0</v>
      </c>
      <c r="W68" s="90">
        <f>+Northern!W68</f>
        <v>0</v>
      </c>
      <c r="X68" s="90">
        <f>+Northern!X68</f>
        <v>0</v>
      </c>
      <c r="Y68" s="90">
        <f>+Northern!Y68</f>
        <v>0</v>
      </c>
      <c r="Z68" s="90">
        <f>+Northern!Z68</f>
        <v>0</v>
      </c>
      <c r="AA68" s="90">
        <f>+Northern!AA68</f>
        <v>0</v>
      </c>
      <c r="AB68" s="90">
        <f>+Northern!AB68</f>
        <v>0</v>
      </c>
      <c r="AC68" s="90">
        <f>+Northern!AC68</f>
        <v>0</v>
      </c>
      <c r="AD68" s="90">
        <f>+Northern!AD68</f>
        <v>8</v>
      </c>
      <c r="AE68" s="90">
        <f>+Northern!AE68</f>
        <v>0</v>
      </c>
      <c r="AF68" s="90">
        <f>+Northern!AF68</f>
        <v>13</v>
      </c>
      <c r="AG68" s="90">
        <f>+Northern!AG68</f>
        <v>6</v>
      </c>
      <c r="AH68" s="90">
        <f>+Northern!AH68</f>
        <v>75</v>
      </c>
      <c r="AI68" s="90">
        <f>+Northern!AI68</f>
        <v>0</v>
      </c>
      <c r="AJ68" s="90">
        <f>+Northern!AJ68</f>
        <v>3</v>
      </c>
      <c r="AK68" s="90">
        <f>+Northern!AK68</f>
        <v>0</v>
      </c>
      <c r="AL68" s="90">
        <f>+Northern!AL68</f>
        <v>0</v>
      </c>
      <c r="AM68" s="90">
        <f>+Northern!AM68</f>
        <v>0</v>
      </c>
      <c r="AN68" s="90">
        <f>+Northern!AN68</f>
        <v>0</v>
      </c>
      <c r="AO68" s="90">
        <f>+Northern!AO68</f>
        <v>13</v>
      </c>
      <c r="AP68" s="90">
        <f>+Northern!AP68</f>
        <v>15</v>
      </c>
      <c r="AQ68" s="90">
        <f>+Northern!AQ68</f>
        <v>38</v>
      </c>
      <c r="AR68" s="90">
        <f>+Northern!AR68</f>
        <v>1</v>
      </c>
      <c r="AS68" s="90">
        <f>+Northern!AS68</f>
        <v>0</v>
      </c>
      <c r="AT68" s="90">
        <f>+Northern!AT68</f>
        <v>0</v>
      </c>
      <c r="AU68" s="90">
        <f>+Northern!AU68</f>
        <v>0</v>
      </c>
      <c r="AV68" s="90">
        <f>+Northern!AV68</f>
        <v>0</v>
      </c>
      <c r="AW68" s="90">
        <f>+Northern!AW68</f>
        <v>0</v>
      </c>
      <c r="AX68" s="90">
        <f>+Northern!AX68</f>
        <v>0</v>
      </c>
      <c r="AY68" s="90">
        <f>+Northern!AY68</f>
        <v>0</v>
      </c>
      <c r="AZ68" s="90">
        <f>+Northern!AZ68</f>
        <v>0</v>
      </c>
      <c r="BA68" s="90">
        <f>+Northern!BA68</f>
        <v>0</v>
      </c>
      <c r="BB68" s="90">
        <f>+Northern!BB68</f>
        <v>1</v>
      </c>
      <c r="BC68" s="90">
        <f>+Northern!BC68</f>
        <v>1.5</v>
      </c>
      <c r="BD68" s="90">
        <f>+Northern!BD68</f>
        <v>1</v>
      </c>
      <c r="BE68" s="90">
        <f>+Northern!BE68</f>
        <v>0</v>
      </c>
      <c r="BF68" s="90">
        <f>+Northern!BF68</f>
        <v>1</v>
      </c>
      <c r="BG68" s="90">
        <f>+Northern!BG68</f>
        <v>4</v>
      </c>
      <c r="BH68" s="90">
        <f>+Northern!BH68</f>
        <v>0</v>
      </c>
      <c r="BI68" s="90">
        <f>+Northern!BI68</f>
        <v>0</v>
      </c>
      <c r="BJ68" s="90">
        <f>+Northern!BJ68</f>
        <v>7</v>
      </c>
      <c r="BK68" s="90">
        <f>+Northern!BK68</f>
        <v>1.15</v>
      </c>
      <c r="BL68" s="90">
        <f>+Northern!BL68</f>
        <v>0</v>
      </c>
      <c r="BM68" s="90">
        <f>+Northern!BM68</f>
        <v>0</v>
      </c>
      <c r="BN68" s="90">
        <f>+Northern!BN68</f>
        <v>0</v>
      </c>
      <c r="BO68" s="90">
        <f>+Northern!BO68</f>
        <v>0</v>
      </c>
      <c r="BP68" s="90">
        <f>+Northern!BP68</f>
        <v>0</v>
      </c>
      <c r="BQ68" s="90">
        <f>+Northern!BQ68</f>
        <v>0</v>
      </c>
      <c r="BR68" s="90">
        <f>+Northern!BR68</f>
        <v>0</v>
      </c>
      <c r="BS68" s="90">
        <f>+Northern!BS68</f>
        <v>0</v>
      </c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</row>
    <row r="69" spans="1:85" ht="12.75">
      <c r="A69" s="12">
        <f t="shared" si="3"/>
        <v>65</v>
      </c>
      <c r="B69" s="12" t="s">
        <v>297</v>
      </c>
      <c r="C69" s="12">
        <v>9286</v>
      </c>
      <c r="D69" s="19" t="s">
        <v>24</v>
      </c>
      <c r="E69" s="19">
        <f t="shared" si="0"/>
        <v>1</v>
      </c>
      <c r="F69" s="20" t="s">
        <v>334</v>
      </c>
      <c r="G69" s="129">
        <f t="shared" si="1"/>
        <v>194</v>
      </c>
      <c r="H69" s="129">
        <f t="shared" si="2"/>
        <v>8</v>
      </c>
      <c r="I69" s="101"/>
      <c r="J69" s="90">
        <f>+Northern!J69</f>
        <v>0</v>
      </c>
      <c r="K69" s="90">
        <f>+Northern!K69</f>
        <v>18</v>
      </c>
      <c r="L69" s="90">
        <f>+Northern!L69</f>
        <v>24</v>
      </c>
      <c r="M69" s="90">
        <f>+Northern!M69</f>
        <v>23</v>
      </c>
      <c r="N69" s="90">
        <f>+Northern!N69</f>
        <v>59</v>
      </c>
      <c r="O69" s="90">
        <f>+Northern!O69</f>
        <v>9</v>
      </c>
      <c r="P69" s="90">
        <f>+Northern!P69</f>
        <v>17</v>
      </c>
      <c r="Q69" s="90">
        <f>+Northern!Q69</f>
        <v>13</v>
      </c>
      <c r="R69" s="90">
        <f>+Northern!R69</f>
        <v>31</v>
      </c>
      <c r="S69" s="90">
        <f>+Northern!S69</f>
        <v>0</v>
      </c>
      <c r="T69" s="90">
        <f>+Northern!T69</f>
        <v>0</v>
      </c>
      <c r="U69" s="90">
        <f>+Northern!U69</f>
        <v>2</v>
      </c>
      <c r="V69" s="90">
        <f>+Northern!V69</f>
        <v>0</v>
      </c>
      <c r="W69" s="90">
        <f>+Northern!W69</f>
        <v>3</v>
      </c>
      <c r="X69" s="90">
        <f>+Northern!X69</f>
        <v>1</v>
      </c>
      <c r="Y69" s="90">
        <f>+Northern!Y69</f>
        <v>0</v>
      </c>
      <c r="Z69" s="90">
        <f>+Northern!Z69</f>
        <v>0</v>
      </c>
      <c r="AA69" s="90">
        <f>+Northern!AA69</f>
        <v>2</v>
      </c>
      <c r="AB69" s="90">
        <f>+Northern!AB69</f>
        <v>46</v>
      </c>
      <c r="AC69" s="90">
        <f>+Northern!AC69</f>
        <v>5</v>
      </c>
      <c r="AD69" s="90">
        <f>+Northern!AD69</f>
        <v>2</v>
      </c>
      <c r="AE69" s="90">
        <f>+Northern!AE69</f>
        <v>3</v>
      </c>
      <c r="AF69" s="90">
        <f>+Northern!AF69</f>
        <v>17</v>
      </c>
      <c r="AG69" s="90">
        <f>+Northern!AG69</f>
        <v>3</v>
      </c>
      <c r="AH69" s="90">
        <f>+Northern!AH69</f>
        <v>143</v>
      </c>
      <c r="AI69" s="90">
        <f>+Northern!AI69</f>
        <v>4</v>
      </c>
      <c r="AJ69" s="90">
        <f>+Northern!AJ69</f>
        <v>3</v>
      </c>
      <c r="AK69" s="90">
        <f>+Northern!AK69</f>
        <v>0</v>
      </c>
      <c r="AL69" s="90">
        <f>+Northern!AL69</f>
        <v>0</v>
      </c>
      <c r="AM69" s="90">
        <f>+Northern!AM69</f>
        <v>0</v>
      </c>
      <c r="AN69" s="90">
        <f>+Northern!AN69</f>
        <v>0</v>
      </c>
      <c r="AO69" s="90">
        <f>+Northern!AO69</f>
        <v>13</v>
      </c>
      <c r="AP69" s="90">
        <f>+Northern!AP69</f>
        <v>5</v>
      </c>
      <c r="AQ69" s="90">
        <f>+Northern!AQ69</f>
        <v>10</v>
      </c>
      <c r="AR69" s="90">
        <f>+Northern!AR69</f>
        <v>2</v>
      </c>
      <c r="AS69" s="90">
        <f>+Northern!AS69</f>
        <v>60</v>
      </c>
      <c r="AT69" s="90">
        <f>+Northern!AT69</f>
        <v>0</v>
      </c>
      <c r="AU69" s="90">
        <f>+Northern!AU69</f>
        <v>0</v>
      </c>
      <c r="AV69" s="90">
        <f>+Northern!AV69</f>
        <v>0</v>
      </c>
      <c r="AW69" s="90">
        <f>+Northern!AW69</f>
        <v>0</v>
      </c>
      <c r="AX69" s="90">
        <f>+Northern!AX69</f>
        <v>0</v>
      </c>
      <c r="AY69" s="90">
        <f>+Northern!AY69</f>
        <v>0</v>
      </c>
      <c r="AZ69" s="90">
        <f>+Northern!AZ69</f>
        <v>0</v>
      </c>
      <c r="BA69" s="90">
        <f>+Northern!BA69</f>
        <v>0</v>
      </c>
      <c r="BB69" s="90">
        <f>+Northern!BB69</f>
        <v>0</v>
      </c>
      <c r="BC69" s="90">
        <f>+Northern!BC69</f>
        <v>0</v>
      </c>
      <c r="BD69" s="90">
        <f>+Northern!BD69</f>
        <v>0</v>
      </c>
      <c r="BE69" s="90">
        <f>+Northern!BE69</f>
        <v>0</v>
      </c>
      <c r="BF69" s="90">
        <f>+Northern!BF69</f>
        <v>0</v>
      </c>
      <c r="BG69" s="90">
        <f>+Northern!BG69</f>
        <v>0</v>
      </c>
      <c r="BH69" s="90">
        <f>+Northern!BH69</f>
        <v>0</v>
      </c>
      <c r="BI69" s="90">
        <f>+Northern!BI69</f>
        <v>0</v>
      </c>
      <c r="BJ69" s="90">
        <f>+Northern!BJ69</f>
        <v>0</v>
      </c>
      <c r="BK69" s="90">
        <f>+Northern!BK69</f>
        <v>0</v>
      </c>
      <c r="BL69" s="90">
        <f>+Northern!BL69</f>
        <v>1</v>
      </c>
      <c r="BM69" s="90">
        <f>+Northern!BM69</f>
        <v>16</v>
      </c>
      <c r="BN69" s="90">
        <f>+Northern!BN69</f>
        <v>2</v>
      </c>
      <c r="BO69" s="90">
        <f>+Northern!BO69</f>
        <v>8</v>
      </c>
      <c r="BP69" s="90">
        <f>+Northern!BP69</f>
        <v>0</v>
      </c>
      <c r="BQ69" s="90">
        <f>+Northern!BQ69</f>
        <v>0</v>
      </c>
      <c r="BR69" s="90">
        <f>+Northern!BR69</f>
        <v>0</v>
      </c>
      <c r="BS69" s="90">
        <f>+Northern!BS69</f>
        <v>0</v>
      </c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</row>
    <row r="70" spans="1:85" ht="12.75">
      <c r="A70" s="12">
        <f t="shared" si="3"/>
        <v>66</v>
      </c>
      <c r="B70" s="12" t="s">
        <v>297</v>
      </c>
      <c r="C70" s="12">
        <v>9337</v>
      </c>
      <c r="D70" s="19" t="s">
        <v>41</v>
      </c>
      <c r="E70" s="19">
        <f aca="true" t="shared" si="4" ref="E70:E77">IF(F70="Y",1,"")</f>
        <v>1</v>
      </c>
      <c r="F70" s="20" t="s">
        <v>334</v>
      </c>
      <c r="G70" s="129">
        <f aca="true" t="shared" si="5" ref="G70:G133">SUM(J70:R70)</f>
        <v>53</v>
      </c>
      <c r="H70" s="129">
        <f aca="true" t="shared" si="6" ref="H70:H133">SUM(S70:AA70)</f>
        <v>53</v>
      </c>
      <c r="I70" s="101"/>
      <c r="J70" s="90">
        <f>+Northern!J70</f>
        <v>0</v>
      </c>
      <c r="K70" s="90">
        <f>+Northern!K70</f>
        <v>2</v>
      </c>
      <c r="L70" s="90">
        <f>+Northern!L70</f>
        <v>10</v>
      </c>
      <c r="M70" s="90">
        <f>+Northern!M70</f>
        <v>6</v>
      </c>
      <c r="N70" s="90">
        <f>+Northern!N70</f>
        <v>19</v>
      </c>
      <c r="O70" s="90">
        <f>+Northern!O70</f>
        <v>2</v>
      </c>
      <c r="P70" s="90">
        <f>+Northern!P70</f>
        <v>6</v>
      </c>
      <c r="Q70" s="90">
        <f>+Northern!Q70</f>
        <v>3</v>
      </c>
      <c r="R70" s="90">
        <f>+Northern!R70</f>
        <v>5</v>
      </c>
      <c r="S70" s="90">
        <f>+Northern!S70</f>
        <v>0</v>
      </c>
      <c r="T70" s="90">
        <f>+Northern!T70</f>
        <v>17</v>
      </c>
      <c r="U70" s="90">
        <f>+Northern!U70</f>
        <v>10</v>
      </c>
      <c r="V70" s="90">
        <f>+Northern!V70</f>
        <v>3</v>
      </c>
      <c r="W70" s="90">
        <f>+Northern!W70</f>
        <v>3</v>
      </c>
      <c r="X70" s="90">
        <f>+Northern!X70</f>
        <v>13</v>
      </c>
      <c r="Y70" s="90">
        <f>+Northern!Y70</f>
        <v>1</v>
      </c>
      <c r="Z70" s="90">
        <f>+Northern!Z70</f>
        <v>3</v>
      </c>
      <c r="AA70" s="90">
        <f>+Northern!AA70</f>
        <v>3</v>
      </c>
      <c r="AB70" s="90">
        <f>+Northern!AB70</f>
        <v>0</v>
      </c>
      <c r="AC70" s="90">
        <f>+Northern!AC70</f>
        <v>1</v>
      </c>
      <c r="AD70" s="90">
        <f>+Northern!AD70</f>
        <v>4</v>
      </c>
      <c r="AE70" s="90">
        <f>+Northern!AE70</f>
        <v>8</v>
      </c>
      <c r="AF70" s="90">
        <f>+Northern!AF70</f>
        <v>38</v>
      </c>
      <c r="AG70" s="90">
        <f>+Northern!AG70</f>
        <v>26</v>
      </c>
      <c r="AH70" s="90">
        <f>+Northern!AH70</f>
        <v>151</v>
      </c>
      <c r="AI70" s="90" t="str">
        <f>+Northern!AI70</f>
        <v> </v>
      </c>
      <c r="AJ70" s="90">
        <f>+Northern!AJ70</f>
        <v>0</v>
      </c>
      <c r="AK70" s="90">
        <f>+Northern!AK70</f>
        <v>0</v>
      </c>
      <c r="AL70" s="90">
        <f>+Northern!AL70</f>
        <v>0</v>
      </c>
      <c r="AM70" s="90">
        <f>+Northern!AM70</f>
        <v>0</v>
      </c>
      <c r="AN70" s="90">
        <f>+Northern!AN70</f>
        <v>0</v>
      </c>
      <c r="AO70" s="90">
        <f>+Northern!AO70</f>
        <v>39</v>
      </c>
      <c r="AP70" s="90">
        <f>+Northern!AP70</f>
        <v>20</v>
      </c>
      <c r="AQ70" s="90">
        <f>+Northern!AQ70</f>
        <v>30</v>
      </c>
      <c r="AR70" s="90">
        <f>+Northern!AR70</f>
        <v>1</v>
      </c>
      <c r="AS70" s="90">
        <f>+Northern!AS70</f>
        <v>40</v>
      </c>
      <c r="AT70" s="90">
        <f>+Northern!AT70</f>
        <v>0</v>
      </c>
      <c r="AU70" s="90">
        <f>+Northern!AU70</f>
        <v>0</v>
      </c>
      <c r="AV70" s="90">
        <f>+Northern!AV70</f>
        <v>0</v>
      </c>
      <c r="AW70" s="90">
        <f>+Northern!AW70</f>
        <v>0</v>
      </c>
      <c r="AX70" s="90">
        <f>+Northern!AX70</f>
        <v>0</v>
      </c>
      <c r="AY70" s="90">
        <f>+Northern!AY70</f>
        <v>0</v>
      </c>
      <c r="AZ70" s="90">
        <f>+Northern!AZ70</f>
        <v>0</v>
      </c>
      <c r="BA70" s="90">
        <f>+Northern!BA70</f>
        <v>0</v>
      </c>
      <c r="BB70" s="90">
        <f>+Northern!BB70</f>
        <v>11</v>
      </c>
      <c r="BC70" s="90">
        <f>+Northern!BC70</f>
        <v>3</v>
      </c>
      <c r="BD70" s="90">
        <f>+Northern!BD70</f>
        <v>0</v>
      </c>
      <c r="BE70" s="90">
        <f>+Northern!BE70</f>
        <v>0</v>
      </c>
      <c r="BF70" s="90">
        <f>+Northern!BF70</f>
        <v>2</v>
      </c>
      <c r="BG70" s="90">
        <f>+Northern!BG70</f>
        <v>3</v>
      </c>
      <c r="BH70" s="90">
        <f>+Northern!BH70</f>
        <v>1</v>
      </c>
      <c r="BI70" s="90">
        <f>+Northern!BI70</f>
        <v>3</v>
      </c>
      <c r="BJ70" s="90">
        <f>+Northern!BJ70</f>
        <v>9</v>
      </c>
      <c r="BK70" s="90">
        <f>+Northern!BK70</f>
        <v>3</v>
      </c>
      <c r="BL70" s="90">
        <f>+Northern!BL70</f>
        <v>1</v>
      </c>
      <c r="BM70" s="90">
        <f>+Northern!BM70</f>
        <v>20</v>
      </c>
      <c r="BN70" s="90">
        <f>+Northern!BN70</f>
        <v>0</v>
      </c>
      <c r="BO70" s="90">
        <f>+Northern!BO70</f>
        <v>0</v>
      </c>
      <c r="BP70" s="90">
        <f>+Northern!BP70</f>
        <v>1</v>
      </c>
      <c r="BQ70" s="90">
        <f>+Northern!BQ70</f>
        <v>3</v>
      </c>
      <c r="BR70" s="90">
        <f>+Northern!BR70</f>
        <v>0</v>
      </c>
      <c r="BS70" s="90">
        <f>+Northern!BS70</f>
        <v>0</v>
      </c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</row>
    <row r="71" spans="1:87" ht="12.75">
      <c r="A71" s="12">
        <f aca="true" t="shared" si="7" ref="A71:A134">+A70+1</f>
        <v>67</v>
      </c>
      <c r="B71" s="12" t="s">
        <v>297</v>
      </c>
      <c r="C71" s="12">
        <v>9352</v>
      </c>
      <c r="D71" s="19" t="s">
        <v>80</v>
      </c>
      <c r="E71" s="19">
        <f t="shared" si="4"/>
        <v>1</v>
      </c>
      <c r="F71" s="20" t="s">
        <v>334</v>
      </c>
      <c r="G71" s="129">
        <f t="shared" si="5"/>
        <v>32</v>
      </c>
      <c r="H71" s="129">
        <f t="shared" si="6"/>
        <v>14</v>
      </c>
      <c r="I71" s="99"/>
      <c r="J71" s="90">
        <f>+Northern!J71</f>
        <v>0</v>
      </c>
      <c r="K71" s="90">
        <f>+Northern!K71</f>
        <v>0</v>
      </c>
      <c r="L71" s="90">
        <f>+Northern!L71</f>
        <v>0</v>
      </c>
      <c r="M71" s="90">
        <f>+Northern!M71</f>
        <v>7</v>
      </c>
      <c r="N71" s="90">
        <f>+Northern!N71</f>
        <v>13</v>
      </c>
      <c r="O71" s="90">
        <f>+Northern!O71</f>
        <v>0</v>
      </c>
      <c r="P71" s="90">
        <f>+Northern!P71</f>
        <v>1</v>
      </c>
      <c r="Q71" s="90">
        <f>+Northern!Q71</f>
        <v>5</v>
      </c>
      <c r="R71" s="90">
        <f>+Northern!R71</f>
        <v>6</v>
      </c>
      <c r="S71" s="90">
        <f>+Northern!S71</f>
        <v>0</v>
      </c>
      <c r="T71" s="90">
        <f>+Northern!T71</f>
        <v>1</v>
      </c>
      <c r="U71" s="90">
        <f>+Northern!U71</f>
        <v>1</v>
      </c>
      <c r="V71" s="90">
        <f>+Northern!V71</f>
        <v>4</v>
      </c>
      <c r="W71" s="90">
        <f>+Northern!W71</f>
        <v>5</v>
      </c>
      <c r="X71" s="90">
        <f>+Northern!X71</f>
        <v>0</v>
      </c>
      <c r="Y71" s="90">
        <f>+Northern!Y71</f>
        <v>0</v>
      </c>
      <c r="Z71" s="90">
        <f>+Northern!Z71</f>
        <v>2</v>
      </c>
      <c r="AA71" s="90">
        <f>+Northern!AA71</f>
        <v>1</v>
      </c>
      <c r="AB71" s="90">
        <f>+Northern!AB71</f>
        <v>2</v>
      </c>
      <c r="AC71" s="90">
        <f>+Northern!AC71</f>
        <v>3</v>
      </c>
      <c r="AD71" s="90">
        <f>+Northern!AD71</f>
        <v>0</v>
      </c>
      <c r="AE71" s="90">
        <f>+Northern!AE71</f>
        <v>0</v>
      </c>
      <c r="AF71" s="90">
        <f>+Northern!AF71</f>
        <v>3</v>
      </c>
      <c r="AG71" s="90">
        <f>+Northern!AG71</f>
        <v>3</v>
      </c>
      <c r="AH71" s="90">
        <f>+Northern!AH71</f>
        <v>30</v>
      </c>
      <c r="AI71" s="90">
        <f>+Northern!AI71</f>
        <v>0</v>
      </c>
      <c r="AJ71" s="90">
        <f>+Northern!AJ71</f>
        <v>0</v>
      </c>
      <c r="AK71" s="90">
        <f>+Northern!AK71</f>
        <v>0</v>
      </c>
      <c r="AL71" s="90">
        <f>+Northern!AL71</f>
        <v>0</v>
      </c>
      <c r="AM71" s="90">
        <f>+Northern!AM71</f>
        <v>0</v>
      </c>
      <c r="AN71" s="90">
        <f>+Northern!AN71</f>
        <v>0</v>
      </c>
      <c r="AO71" s="90">
        <f>+Northern!AO71</f>
        <v>8</v>
      </c>
      <c r="AP71" s="90">
        <f>+Northern!AP71</f>
        <v>12</v>
      </c>
      <c r="AQ71" s="90">
        <f>+Northern!AQ71</f>
        <v>24</v>
      </c>
      <c r="AR71" s="90">
        <f>+Northern!AR71</f>
        <v>0</v>
      </c>
      <c r="AS71" s="90">
        <f>+Northern!AS71</f>
        <v>0</v>
      </c>
      <c r="AT71" s="90">
        <f>+Northern!AT71</f>
        <v>0</v>
      </c>
      <c r="AU71" s="90">
        <f>+Northern!AU71</f>
        <v>0</v>
      </c>
      <c r="AV71" s="90">
        <f>+Northern!AV71</f>
        <v>1</v>
      </c>
      <c r="AW71" s="90">
        <f>+Northern!AW71</f>
        <v>18</v>
      </c>
      <c r="AX71" s="90">
        <f>+Northern!AX71</f>
        <v>0</v>
      </c>
      <c r="AY71" s="90">
        <f>+Northern!AY71</f>
        <v>0</v>
      </c>
      <c r="AZ71" s="90">
        <f>+Northern!AZ71</f>
        <v>0</v>
      </c>
      <c r="BA71" s="90">
        <f>+Northern!BA71</f>
        <v>0</v>
      </c>
      <c r="BB71" s="90">
        <f>+Northern!BB71</f>
        <v>8</v>
      </c>
      <c r="BC71" s="90">
        <f>+Northern!BC71</f>
        <v>8</v>
      </c>
      <c r="BD71" s="90">
        <f>+Northern!BD71</f>
        <v>0</v>
      </c>
      <c r="BE71" s="90">
        <f>+Northern!BE71</f>
        <v>0</v>
      </c>
      <c r="BF71" s="90">
        <f>+Northern!BF71</f>
        <v>2</v>
      </c>
      <c r="BG71" s="90">
        <f>+Northern!BG71</f>
        <v>6</v>
      </c>
      <c r="BH71" s="90">
        <f>+Northern!BH71</f>
        <v>0</v>
      </c>
      <c r="BI71" s="90">
        <f>+Northern!BI71</f>
        <v>0</v>
      </c>
      <c r="BJ71" s="90">
        <f>+Northern!BJ71</f>
        <v>2</v>
      </c>
      <c r="BK71" s="90">
        <f>+Northern!BK71</f>
        <v>2</v>
      </c>
      <c r="BL71" s="90">
        <f>+Northern!BL71</f>
        <v>0</v>
      </c>
      <c r="BM71" s="90">
        <f>+Northern!BM71</f>
        <v>0</v>
      </c>
      <c r="BN71" s="90">
        <f>+Northern!BN71</f>
        <v>0</v>
      </c>
      <c r="BO71" s="90">
        <f>+Northern!BO71</f>
        <v>0</v>
      </c>
      <c r="BP71" s="90">
        <f>+Northern!BP71</f>
        <v>0</v>
      </c>
      <c r="BQ71" s="90">
        <f>+Northern!BQ71</f>
        <v>0</v>
      </c>
      <c r="BR71" s="90">
        <f>+Northern!BR71</f>
        <v>0</v>
      </c>
      <c r="BS71" s="90">
        <f>+Northern!BS71</f>
        <v>0</v>
      </c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</row>
    <row r="72" spans="1:71" ht="12.75">
      <c r="A72" s="12">
        <f t="shared" si="7"/>
        <v>68</v>
      </c>
      <c r="B72" s="12" t="s">
        <v>297</v>
      </c>
      <c r="C72" s="12">
        <v>9538</v>
      </c>
      <c r="D72" s="19" t="s">
        <v>295</v>
      </c>
      <c r="E72" s="19">
        <f t="shared" si="4"/>
        <v>1</v>
      </c>
      <c r="F72" s="20" t="s">
        <v>334</v>
      </c>
      <c r="G72" s="129">
        <f t="shared" si="5"/>
        <v>40</v>
      </c>
      <c r="H72" s="129">
        <f t="shared" si="6"/>
        <v>13</v>
      </c>
      <c r="I72" s="101"/>
      <c r="J72" s="90">
        <f>+Northern!J72</f>
        <v>0</v>
      </c>
      <c r="K72" s="90">
        <f>+Northern!K72</f>
        <v>0</v>
      </c>
      <c r="L72" s="90">
        <f>+Northern!L72</f>
        <v>3</v>
      </c>
      <c r="M72" s="90">
        <f>+Northern!M72</f>
        <v>5</v>
      </c>
      <c r="N72" s="90">
        <f>+Northern!N72</f>
        <v>17</v>
      </c>
      <c r="O72" s="90">
        <f>+Northern!O72</f>
        <v>0</v>
      </c>
      <c r="P72" s="90">
        <f>+Northern!P72</f>
        <v>2</v>
      </c>
      <c r="Q72" s="90">
        <f>+Northern!Q72</f>
        <v>2</v>
      </c>
      <c r="R72" s="90">
        <f>+Northern!R72</f>
        <v>11</v>
      </c>
      <c r="S72" s="90">
        <f>+Northern!S72</f>
        <v>0</v>
      </c>
      <c r="T72" s="90">
        <f>+Northern!T72</f>
        <v>0</v>
      </c>
      <c r="U72" s="90">
        <f>+Northern!U72</f>
        <v>0</v>
      </c>
      <c r="V72" s="90">
        <f>+Northern!V72</f>
        <v>1</v>
      </c>
      <c r="W72" s="90">
        <f>+Northern!W72</f>
        <v>8</v>
      </c>
      <c r="X72" s="90">
        <f>+Northern!X72</f>
        <v>0</v>
      </c>
      <c r="Y72" s="90">
        <f>+Northern!Y72</f>
        <v>1</v>
      </c>
      <c r="Z72" s="90">
        <f>+Northern!Z72</f>
        <v>2</v>
      </c>
      <c r="AA72" s="90">
        <f>+Northern!AA72</f>
        <v>1</v>
      </c>
      <c r="AB72" s="90">
        <f>+Northern!AB72</f>
        <v>8</v>
      </c>
      <c r="AC72" s="90">
        <f>+Northern!AC72</f>
        <v>0</v>
      </c>
      <c r="AD72" s="90">
        <f>+Northern!AD72</f>
        <v>4</v>
      </c>
      <c r="AE72" s="90">
        <f>+Northern!AE72</f>
        <v>1</v>
      </c>
      <c r="AF72" s="90">
        <f>+Northern!AF72</f>
        <v>3</v>
      </c>
      <c r="AG72" s="90">
        <f>+Northern!AG72</f>
        <v>0</v>
      </c>
      <c r="AH72" s="90">
        <f>+Northern!AH72</f>
        <v>37</v>
      </c>
      <c r="AI72" s="90">
        <f>+Northern!AI72</f>
        <v>0</v>
      </c>
      <c r="AJ72" s="90">
        <f>+Northern!AJ72</f>
        <v>0</v>
      </c>
      <c r="AK72" s="90">
        <f>+Northern!AK72</f>
        <v>0</v>
      </c>
      <c r="AL72" s="90">
        <f>+Northern!AL72</f>
        <v>0</v>
      </c>
      <c r="AM72" s="90">
        <f>+Northern!AM72</f>
        <v>0</v>
      </c>
      <c r="AN72" s="90">
        <f>+Northern!AN72</f>
        <v>0</v>
      </c>
      <c r="AO72" s="90">
        <f>+Northern!AO72</f>
        <v>3</v>
      </c>
      <c r="AP72" s="90">
        <f>+Northern!AP72</f>
        <v>0</v>
      </c>
      <c r="AQ72" s="90">
        <f>+Northern!AQ72</f>
        <v>0</v>
      </c>
      <c r="AR72" s="90">
        <f>+Northern!AR72</f>
        <v>1</v>
      </c>
      <c r="AS72" s="90">
        <f>+Northern!AS72</f>
        <v>36</v>
      </c>
      <c r="AT72" s="90">
        <f>+Northern!AT72</f>
        <v>0</v>
      </c>
      <c r="AU72" s="90">
        <f>+Northern!AU72</f>
        <v>0</v>
      </c>
      <c r="AV72" s="90">
        <f>+Northern!AV72</f>
        <v>0</v>
      </c>
      <c r="AW72" s="90">
        <f>+Northern!AW72</f>
        <v>0</v>
      </c>
      <c r="AX72" s="90">
        <f>+Northern!AX72</f>
        <v>0</v>
      </c>
      <c r="AY72" s="90">
        <f>+Northern!AY72</f>
        <v>0</v>
      </c>
      <c r="AZ72" s="90">
        <f>+Northern!AZ72</f>
        <v>0</v>
      </c>
      <c r="BA72" s="90">
        <f>+Northern!BA72</f>
        <v>0</v>
      </c>
      <c r="BB72" s="90">
        <f>+Northern!BB72</f>
        <v>5</v>
      </c>
      <c r="BC72" s="90">
        <f>+Northern!BC72</f>
        <v>10</v>
      </c>
      <c r="BD72" s="90">
        <f>+Northern!BD72</f>
        <v>0</v>
      </c>
      <c r="BE72" s="90">
        <f>+Northern!BE72</f>
        <v>0</v>
      </c>
      <c r="BF72" s="90">
        <f>+Northern!BF72</f>
        <v>0</v>
      </c>
      <c r="BG72" s="90">
        <f>+Northern!BG72</f>
        <v>0</v>
      </c>
      <c r="BH72" s="90">
        <f>+Northern!BH72</f>
        <v>0</v>
      </c>
      <c r="BI72" s="90">
        <f>+Northern!BI72</f>
        <v>0</v>
      </c>
      <c r="BJ72" s="90">
        <f>+Northern!BJ72</f>
        <v>4</v>
      </c>
      <c r="BK72" s="90">
        <f>+Northern!BK72</f>
        <v>2</v>
      </c>
      <c r="BL72" s="90">
        <f>+Northern!BL72</f>
        <v>0</v>
      </c>
      <c r="BM72" s="90">
        <f>+Northern!BM72</f>
        <v>0</v>
      </c>
      <c r="BN72" s="90">
        <f>+Northern!BN72</f>
        <v>3</v>
      </c>
      <c r="BO72" s="90">
        <f>+Northern!BO72</f>
        <v>6</v>
      </c>
      <c r="BP72" s="90">
        <f>+Northern!BP72</f>
        <v>0</v>
      </c>
      <c r="BQ72" s="90">
        <f>+Northern!BQ72</f>
        <v>0</v>
      </c>
      <c r="BR72" s="90">
        <f>+Northern!BR72</f>
        <v>0</v>
      </c>
      <c r="BS72" s="90">
        <f>+Northern!BS72</f>
        <v>0</v>
      </c>
    </row>
    <row r="73" spans="1:73" ht="12.75">
      <c r="A73" s="12">
        <f t="shared" si="7"/>
        <v>69</v>
      </c>
      <c r="B73" s="12" t="s">
        <v>297</v>
      </c>
      <c r="C73" s="12">
        <v>9331</v>
      </c>
      <c r="D73" s="19" t="s">
        <v>42</v>
      </c>
      <c r="E73" s="19">
        <f t="shared" si="4"/>
        <v>1</v>
      </c>
      <c r="F73" s="20" t="s">
        <v>334</v>
      </c>
      <c r="G73" s="129">
        <f t="shared" si="5"/>
        <v>25</v>
      </c>
      <c r="H73" s="129">
        <f t="shared" si="6"/>
        <v>13</v>
      </c>
      <c r="I73" s="101"/>
      <c r="J73" s="90">
        <f>+Northern!J73</f>
        <v>0</v>
      </c>
      <c r="K73" s="90">
        <f>+Northern!K73</f>
        <v>0</v>
      </c>
      <c r="L73" s="90">
        <f>+Northern!L73</f>
        <v>0</v>
      </c>
      <c r="M73" s="90">
        <f>+Northern!M73</f>
        <v>5</v>
      </c>
      <c r="N73" s="90">
        <f>+Northern!N73</f>
        <v>17</v>
      </c>
      <c r="O73" s="90">
        <f>+Northern!O73</f>
        <v>0</v>
      </c>
      <c r="P73" s="90">
        <f>+Northern!P73</f>
        <v>1</v>
      </c>
      <c r="Q73" s="90">
        <f>+Northern!Q73</f>
        <v>1</v>
      </c>
      <c r="R73" s="90">
        <f>+Northern!R73</f>
        <v>1</v>
      </c>
      <c r="S73" s="90">
        <f>+Northern!S73</f>
        <v>0</v>
      </c>
      <c r="T73" s="90">
        <f>+Northern!T73</f>
        <v>0</v>
      </c>
      <c r="U73" s="90">
        <f>+Northern!U73</f>
        <v>1</v>
      </c>
      <c r="V73" s="90">
        <f>+Northern!V73</f>
        <v>5</v>
      </c>
      <c r="W73" s="90">
        <f>+Northern!W73</f>
        <v>4</v>
      </c>
      <c r="X73" s="90">
        <f>+Northern!X73</f>
        <v>0</v>
      </c>
      <c r="Y73" s="90">
        <f>+Northern!Y73</f>
        <v>1</v>
      </c>
      <c r="Z73" s="90">
        <f>+Northern!Z73</f>
        <v>1</v>
      </c>
      <c r="AA73" s="90">
        <f>+Northern!AA73</f>
        <v>1</v>
      </c>
      <c r="AB73" s="90">
        <f>+Northern!AB73</f>
        <v>0</v>
      </c>
      <c r="AC73" s="90">
        <f>+Northern!AC73</f>
        <v>2</v>
      </c>
      <c r="AD73" s="90">
        <f>+Northern!AD73</f>
        <v>0</v>
      </c>
      <c r="AE73" s="90">
        <f>+Northern!AE73</f>
        <v>0</v>
      </c>
      <c r="AF73" s="90">
        <f>+Northern!AF73</f>
        <v>0</v>
      </c>
      <c r="AG73" s="90">
        <f>+Northern!AG73</f>
        <v>0</v>
      </c>
      <c r="AH73" s="90">
        <f>+Northern!AH73</f>
        <v>35</v>
      </c>
      <c r="AI73" s="90">
        <f>+Northern!AI73</f>
        <v>0</v>
      </c>
      <c r="AJ73" s="90">
        <f>+Northern!AJ73</f>
        <v>0</v>
      </c>
      <c r="AK73" s="90">
        <f>+Northern!AK73</f>
        <v>0</v>
      </c>
      <c r="AL73" s="90">
        <f>+Northern!AL73</f>
        <v>0</v>
      </c>
      <c r="AM73" s="90">
        <f>+Northern!AM73</f>
        <v>0</v>
      </c>
      <c r="AN73" s="90">
        <f>+Northern!AN73</f>
        <v>0</v>
      </c>
      <c r="AO73" s="90">
        <f>+Northern!AO73</f>
        <v>0</v>
      </c>
      <c r="AP73" s="90">
        <f>+Northern!AP73</f>
        <v>0</v>
      </c>
      <c r="AQ73" s="90">
        <f>+Northern!AQ73</f>
        <v>28</v>
      </c>
      <c r="AR73" s="90">
        <f>+Northern!AR73</f>
        <v>0</v>
      </c>
      <c r="AS73" s="90">
        <f>+Northern!AS73</f>
        <v>0</v>
      </c>
      <c r="AT73" s="90">
        <f>+Northern!AT73</f>
        <v>0</v>
      </c>
      <c r="AU73" s="90">
        <f>+Northern!AU73</f>
        <v>0</v>
      </c>
      <c r="AV73" s="90">
        <f>+Northern!AV73</f>
        <v>1</v>
      </c>
      <c r="AW73" s="90">
        <f>+Northern!AW73</f>
        <v>20</v>
      </c>
      <c r="AX73" s="90">
        <f>+Northern!AX73</f>
        <v>0</v>
      </c>
      <c r="AY73" s="90">
        <f>+Northern!AY73</f>
        <v>0</v>
      </c>
      <c r="AZ73" s="90">
        <f>+Northern!AZ73</f>
        <v>0</v>
      </c>
      <c r="BA73" s="90">
        <f>+Northern!BA73</f>
        <v>0</v>
      </c>
      <c r="BB73" s="90">
        <f>+Northern!BB73</f>
        <v>4</v>
      </c>
      <c r="BC73" s="90">
        <f>+Northern!BC73</f>
        <v>3</v>
      </c>
      <c r="BD73" s="90">
        <f>+Northern!BD73</f>
        <v>0</v>
      </c>
      <c r="BE73" s="90">
        <f>+Northern!BE73</f>
        <v>0</v>
      </c>
      <c r="BF73" s="90">
        <f>+Northern!BF73</f>
        <v>0</v>
      </c>
      <c r="BG73" s="90">
        <f>+Northern!BG73</f>
        <v>0</v>
      </c>
      <c r="BH73" s="90">
        <f>+Northern!BH73</f>
        <v>0</v>
      </c>
      <c r="BI73" s="90">
        <f>+Northern!BI73</f>
        <v>0</v>
      </c>
      <c r="BJ73" s="90">
        <f>+Northern!BJ73</f>
        <v>0</v>
      </c>
      <c r="BK73" s="90">
        <f>+Northern!BK73</f>
        <v>0</v>
      </c>
      <c r="BL73" s="90">
        <f>+Northern!BL73</f>
        <v>0</v>
      </c>
      <c r="BM73" s="90">
        <f>+Northern!BM73</f>
        <v>0</v>
      </c>
      <c r="BN73" s="90">
        <f>+Northern!BN73</f>
        <v>1</v>
      </c>
      <c r="BO73" s="90">
        <f>+Northern!BO73</f>
        <v>3</v>
      </c>
      <c r="BP73" s="90">
        <f>+Northern!BP73</f>
        <v>0</v>
      </c>
      <c r="BQ73" s="90">
        <f>+Northern!BQ73</f>
        <v>0</v>
      </c>
      <c r="BR73" s="90">
        <f>+Northern!BR73</f>
        <v>0</v>
      </c>
      <c r="BS73" s="90">
        <f>+Northern!BS73</f>
        <v>0</v>
      </c>
      <c r="BU73" s="15"/>
    </row>
    <row r="74" spans="1:73" ht="12.75">
      <c r="A74" s="12">
        <f t="shared" si="7"/>
        <v>70</v>
      </c>
      <c r="B74" s="12" t="s">
        <v>297</v>
      </c>
      <c r="C74" s="12">
        <v>9332</v>
      </c>
      <c r="D74" s="19" t="s">
        <v>67</v>
      </c>
      <c r="E74" s="19">
        <f t="shared" si="4"/>
        <v>1</v>
      </c>
      <c r="F74" s="20" t="s">
        <v>334</v>
      </c>
      <c r="G74" s="129">
        <f t="shared" si="5"/>
        <v>50</v>
      </c>
      <c r="H74" s="129">
        <f t="shared" si="6"/>
        <v>13</v>
      </c>
      <c r="I74" s="101"/>
      <c r="J74" s="90">
        <f>+Northern!J74</f>
        <v>0</v>
      </c>
      <c r="K74" s="90">
        <f>+Northern!K74</f>
        <v>1</v>
      </c>
      <c r="L74" s="90">
        <f>+Northern!L74</f>
        <v>4</v>
      </c>
      <c r="M74" s="90">
        <f>+Northern!M74</f>
        <v>13</v>
      </c>
      <c r="N74" s="90">
        <f>+Northern!N74</f>
        <v>14</v>
      </c>
      <c r="O74" s="90">
        <f>+Northern!O74</f>
        <v>0</v>
      </c>
      <c r="P74" s="90">
        <f>+Northern!P74</f>
        <v>3</v>
      </c>
      <c r="Q74" s="90">
        <f>+Northern!Q74</f>
        <v>6</v>
      </c>
      <c r="R74" s="90">
        <f>+Northern!R74</f>
        <v>9</v>
      </c>
      <c r="S74" s="90">
        <f>+Northern!S74</f>
        <v>0</v>
      </c>
      <c r="T74" s="90">
        <f>+Northern!T74</f>
        <v>0</v>
      </c>
      <c r="U74" s="90">
        <f>+Northern!U74</f>
        <v>4</v>
      </c>
      <c r="V74" s="90">
        <f>+Northern!V74</f>
        <v>4</v>
      </c>
      <c r="W74" s="90">
        <f>+Northern!W74</f>
        <v>0</v>
      </c>
      <c r="X74" s="90">
        <f>+Northern!X74</f>
        <v>0</v>
      </c>
      <c r="Y74" s="90">
        <f>+Northern!Y74</f>
        <v>3</v>
      </c>
      <c r="Z74" s="90">
        <f>+Northern!Z74</f>
        <v>1</v>
      </c>
      <c r="AA74" s="90">
        <f>+Northern!AA74</f>
        <v>1</v>
      </c>
      <c r="AB74" s="90">
        <f>+Northern!AB74</f>
        <v>6</v>
      </c>
      <c r="AC74" s="90">
        <f>+Northern!AC74</f>
        <v>2</v>
      </c>
      <c r="AD74" s="90">
        <f>+Northern!AD74</f>
        <v>4</v>
      </c>
      <c r="AE74" s="90">
        <f>+Northern!AE74</f>
        <v>0</v>
      </c>
      <c r="AF74" s="90">
        <f>+Northern!AF74</f>
        <v>1</v>
      </c>
      <c r="AG74" s="90">
        <f>+Northern!AG74</f>
        <v>0</v>
      </c>
      <c r="AH74" s="90">
        <f>+Northern!AH74</f>
        <v>28</v>
      </c>
      <c r="AI74" s="90">
        <f>+Northern!AI74</f>
        <v>0</v>
      </c>
      <c r="AJ74" s="90">
        <f>+Northern!AJ74</f>
        <v>0</v>
      </c>
      <c r="AK74" s="90">
        <f>+Northern!AK74</f>
        <v>0</v>
      </c>
      <c r="AL74" s="90">
        <f>+Northern!AL74</f>
        <v>0</v>
      </c>
      <c r="AM74" s="90">
        <f>+Northern!AM74</f>
        <v>0</v>
      </c>
      <c r="AN74" s="90">
        <f>+Northern!AN74</f>
        <v>0</v>
      </c>
      <c r="AO74" s="90">
        <f>+Northern!AO74</f>
        <v>0</v>
      </c>
      <c r="AP74" s="90">
        <f>+Northern!AP74</f>
        <v>0</v>
      </c>
      <c r="AQ74" s="90">
        <f>+Northern!AQ74</f>
        <v>0</v>
      </c>
      <c r="AR74" s="90">
        <f>+Northern!AR74</f>
        <v>0</v>
      </c>
      <c r="AS74" s="90">
        <f>+Northern!AS74</f>
        <v>0</v>
      </c>
      <c r="AT74" s="90">
        <f>+Northern!AT74</f>
        <v>0</v>
      </c>
      <c r="AU74" s="90">
        <f>+Northern!AU74</f>
        <v>0</v>
      </c>
      <c r="AV74" s="90">
        <f>+Northern!AV74</f>
        <v>0</v>
      </c>
      <c r="AW74" s="90">
        <f>+Northern!AW74</f>
        <v>0</v>
      </c>
      <c r="AX74" s="90">
        <f>+Northern!AX74</f>
        <v>0</v>
      </c>
      <c r="AY74" s="90">
        <f>+Northern!AY74</f>
        <v>0</v>
      </c>
      <c r="AZ74" s="90">
        <f>+Northern!AZ74</f>
        <v>0</v>
      </c>
      <c r="BA74" s="90">
        <f>+Northern!BA74</f>
        <v>0</v>
      </c>
      <c r="BB74" s="90">
        <f>+Northern!BB74</f>
        <v>0</v>
      </c>
      <c r="BC74" s="90">
        <f>+Northern!BC74</f>
        <v>0</v>
      </c>
      <c r="BD74" s="90">
        <f>+Northern!BD74</f>
        <v>0</v>
      </c>
      <c r="BE74" s="90">
        <f>+Northern!BE74</f>
        <v>0</v>
      </c>
      <c r="BF74" s="90">
        <f>+Northern!BF74</f>
        <v>0</v>
      </c>
      <c r="BG74" s="90">
        <f>+Northern!BG74</f>
        <v>0</v>
      </c>
      <c r="BH74" s="90">
        <f>+Northern!BH74</f>
        <v>0</v>
      </c>
      <c r="BI74" s="90">
        <f>+Northern!BI74</f>
        <v>0</v>
      </c>
      <c r="BJ74" s="90">
        <f>+Northern!BJ74</f>
        <v>2</v>
      </c>
      <c r="BK74" s="90">
        <f>+Northern!BK74</f>
        <v>10</v>
      </c>
      <c r="BL74" s="90">
        <f>+Northern!BL74</f>
        <v>0</v>
      </c>
      <c r="BM74" s="90">
        <f>+Northern!BM74</f>
        <v>0</v>
      </c>
      <c r="BN74" s="90">
        <f>+Northern!BN74</f>
        <v>2</v>
      </c>
      <c r="BO74" s="90">
        <f>+Northern!BO74</f>
        <v>10</v>
      </c>
      <c r="BP74" s="90">
        <f>+Northern!BP74</f>
        <v>0</v>
      </c>
      <c r="BQ74" s="90">
        <f>+Northern!BQ74</f>
        <v>0</v>
      </c>
      <c r="BR74" s="90">
        <f>+Northern!BR74</f>
        <v>4</v>
      </c>
      <c r="BS74" s="90">
        <f>+Northern!BS74</f>
        <v>25</v>
      </c>
      <c r="BU74" s="15"/>
    </row>
    <row r="75" spans="1:73" ht="12.75">
      <c r="A75" s="12">
        <f t="shared" si="7"/>
        <v>71</v>
      </c>
      <c r="B75" s="12" t="s">
        <v>297</v>
      </c>
      <c r="C75" s="12">
        <v>9985</v>
      </c>
      <c r="D75" s="19" t="s">
        <v>43</v>
      </c>
      <c r="E75" s="19">
        <f t="shared" si="4"/>
      </c>
      <c r="F75" s="20" t="s">
        <v>331</v>
      </c>
      <c r="G75" s="129">
        <f t="shared" si="5"/>
        <v>12</v>
      </c>
      <c r="H75" s="129">
        <f t="shared" si="6"/>
        <v>0</v>
      </c>
      <c r="I75" s="101"/>
      <c r="J75" s="90">
        <f>+Northern!J75</f>
        <v>0</v>
      </c>
      <c r="K75" s="90">
        <f>+Northern!K75</f>
        <v>0</v>
      </c>
      <c r="L75" s="90">
        <f>+Northern!L75</f>
        <v>0</v>
      </c>
      <c r="M75" s="90">
        <f>+Northern!M75</f>
        <v>4</v>
      </c>
      <c r="N75" s="90">
        <f>+Northern!N75</f>
        <v>1</v>
      </c>
      <c r="O75" s="90">
        <f>+Northern!O75</f>
        <v>1</v>
      </c>
      <c r="P75" s="90">
        <f>+Northern!P75</f>
        <v>0</v>
      </c>
      <c r="Q75" s="90">
        <f>+Northern!Q75</f>
        <v>5</v>
      </c>
      <c r="R75" s="90">
        <f>+Northern!R75</f>
        <v>1</v>
      </c>
      <c r="S75" s="90">
        <f>+Northern!S75</f>
        <v>0</v>
      </c>
      <c r="T75" s="90">
        <f>+Northern!T75</f>
        <v>0</v>
      </c>
      <c r="U75" s="90">
        <f>+Northern!U75</f>
        <v>0</v>
      </c>
      <c r="V75" s="90">
        <f>+Northern!V75</f>
        <v>0</v>
      </c>
      <c r="W75" s="90">
        <f>+Northern!W75</f>
        <v>0</v>
      </c>
      <c r="X75" s="90">
        <f>+Northern!X75</f>
        <v>0</v>
      </c>
      <c r="Y75" s="90">
        <f>+Northern!Y75</f>
        <v>0</v>
      </c>
      <c r="Z75" s="90">
        <f>+Northern!Z75</f>
        <v>0</v>
      </c>
      <c r="AA75" s="90">
        <f>+Northern!AA75</f>
        <v>0</v>
      </c>
      <c r="AB75" s="90">
        <f>+Northern!AB75</f>
        <v>0</v>
      </c>
      <c r="AC75" s="90">
        <f>+Northern!AC75</f>
        <v>0</v>
      </c>
      <c r="AD75" s="90">
        <f>+Northern!AD75</f>
        <v>0</v>
      </c>
      <c r="AE75" s="90">
        <f>+Northern!AE75</f>
        <v>0</v>
      </c>
      <c r="AF75" s="90">
        <f>+Northern!AF75</f>
        <v>0</v>
      </c>
      <c r="AG75" s="90">
        <f>+Northern!AG75</f>
        <v>0</v>
      </c>
      <c r="AH75" s="90">
        <f>+Northern!AH75</f>
        <v>0</v>
      </c>
      <c r="AI75" s="90">
        <f>+Northern!AI75</f>
        <v>0</v>
      </c>
      <c r="AJ75" s="90">
        <f>+Northern!AJ75</f>
        <v>0</v>
      </c>
      <c r="AK75" s="90">
        <f>+Northern!AK75</f>
        <v>0</v>
      </c>
      <c r="AL75" s="90">
        <f>+Northern!AL75</f>
        <v>0</v>
      </c>
      <c r="AM75" s="90">
        <f>+Northern!AM75</f>
        <v>0</v>
      </c>
      <c r="AN75" s="90">
        <f>+Northern!AN75</f>
        <v>0</v>
      </c>
      <c r="AO75" s="90">
        <f>+Northern!AO75</f>
        <v>0</v>
      </c>
      <c r="AP75" s="90">
        <f>+Northern!AP75</f>
        <v>0</v>
      </c>
      <c r="AQ75" s="90">
        <f>+Northern!AQ75</f>
        <v>12</v>
      </c>
      <c r="AR75" s="90">
        <f>+Northern!AR75</f>
        <v>0</v>
      </c>
      <c r="AS75" s="90">
        <f>+Northern!AS75</f>
        <v>0</v>
      </c>
      <c r="AT75" s="90">
        <f>+Northern!AT75</f>
        <v>0</v>
      </c>
      <c r="AU75" s="90">
        <f>+Northern!AU75</f>
        <v>0</v>
      </c>
      <c r="AV75" s="90">
        <f>+Northern!AV75</f>
        <v>0</v>
      </c>
      <c r="AW75" s="90">
        <f>+Northern!AW75</f>
        <v>0</v>
      </c>
      <c r="AX75" s="90">
        <f>+Northern!AX75</f>
        <v>0</v>
      </c>
      <c r="AY75" s="90">
        <f>+Northern!AY75</f>
        <v>0</v>
      </c>
      <c r="AZ75" s="90">
        <f>+Northern!AZ75</f>
        <v>0</v>
      </c>
      <c r="BA75" s="90">
        <f>+Northern!BA75</f>
        <v>0</v>
      </c>
      <c r="BB75" s="90">
        <f>+Northern!BB75</f>
        <v>0</v>
      </c>
      <c r="BC75" s="90">
        <f>+Northern!BC75</f>
        <v>0</v>
      </c>
      <c r="BD75" s="90">
        <f>+Northern!BD75</f>
        <v>0</v>
      </c>
      <c r="BE75" s="90">
        <f>+Northern!BE75</f>
        <v>0</v>
      </c>
      <c r="BF75" s="90">
        <f>+Northern!BF75</f>
        <v>0</v>
      </c>
      <c r="BG75" s="90">
        <f>+Northern!BG75</f>
        <v>0</v>
      </c>
      <c r="BH75" s="90">
        <f>+Northern!BH75</f>
        <v>0</v>
      </c>
      <c r="BI75" s="90">
        <f>+Northern!BI75</f>
        <v>0</v>
      </c>
      <c r="BJ75" s="90">
        <f>+Northern!BJ75</f>
        <v>0</v>
      </c>
      <c r="BK75" s="90">
        <f>+Northern!BK75</f>
        <v>0</v>
      </c>
      <c r="BL75" s="90">
        <f>+Northern!BL75</f>
        <v>0</v>
      </c>
      <c r="BM75" s="90">
        <f>+Northern!BM75</f>
        <v>0</v>
      </c>
      <c r="BN75" s="90">
        <f>+Northern!BN75</f>
        <v>0</v>
      </c>
      <c r="BO75" s="90">
        <f>+Northern!BO75</f>
        <v>0</v>
      </c>
      <c r="BP75" s="90">
        <f>+Northern!BP75</f>
        <v>0</v>
      </c>
      <c r="BQ75" s="90">
        <f>+Northern!BQ75</f>
        <v>0</v>
      </c>
      <c r="BR75" s="90">
        <f>+Northern!BR75</f>
        <v>0</v>
      </c>
      <c r="BS75" s="90">
        <f>+Northern!BS75</f>
        <v>0</v>
      </c>
      <c r="BU75" s="15"/>
    </row>
    <row r="76" spans="1:73" ht="12.75">
      <c r="A76" s="12">
        <f t="shared" si="7"/>
        <v>72</v>
      </c>
      <c r="B76" s="12" t="s">
        <v>297</v>
      </c>
      <c r="C76" s="12">
        <v>9268</v>
      </c>
      <c r="D76" s="19" t="s">
        <v>15</v>
      </c>
      <c r="E76" s="19">
        <f t="shared" si="4"/>
        <v>1</v>
      </c>
      <c r="F76" s="20" t="s">
        <v>334</v>
      </c>
      <c r="G76" s="129">
        <f t="shared" si="5"/>
        <v>43</v>
      </c>
      <c r="H76" s="129">
        <f t="shared" si="6"/>
        <v>17</v>
      </c>
      <c r="I76" s="101"/>
      <c r="J76" s="90">
        <f>+Northern!J76</f>
        <v>0</v>
      </c>
      <c r="K76" s="90">
        <f>+Northern!K76</f>
        <v>0</v>
      </c>
      <c r="L76" s="90">
        <f>+Northern!L76</f>
        <v>0</v>
      </c>
      <c r="M76" s="90">
        <f>+Northern!M76</f>
        <v>10</v>
      </c>
      <c r="N76" s="90">
        <f>+Northern!N76</f>
        <v>20</v>
      </c>
      <c r="O76" s="90">
        <f>+Northern!O76</f>
        <v>0</v>
      </c>
      <c r="P76" s="90">
        <f>+Northern!P76</f>
        <v>0</v>
      </c>
      <c r="Q76" s="90">
        <f>+Northern!Q76</f>
        <v>4</v>
      </c>
      <c r="R76" s="90">
        <f>+Northern!R76</f>
        <v>9</v>
      </c>
      <c r="S76" s="90">
        <f>+Northern!S76</f>
        <v>0</v>
      </c>
      <c r="T76" s="90">
        <f>+Northern!T76</f>
        <v>0</v>
      </c>
      <c r="U76" s="90">
        <f>+Northern!U76</f>
        <v>2</v>
      </c>
      <c r="V76" s="90">
        <f>+Northern!V76</f>
        <v>1</v>
      </c>
      <c r="W76" s="90">
        <f>+Northern!W76</f>
        <v>8</v>
      </c>
      <c r="X76" s="90">
        <f>+Northern!X76</f>
        <v>0</v>
      </c>
      <c r="Y76" s="90">
        <f>+Northern!Y76</f>
        <v>0</v>
      </c>
      <c r="Z76" s="90">
        <f>+Northern!Z76</f>
        <v>0</v>
      </c>
      <c r="AA76" s="90">
        <f>+Northern!AA76</f>
        <v>6</v>
      </c>
      <c r="AB76" s="90">
        <f>+Northern!AB76</f>
        <v>4</v>
      </c>
      <c r="AC76" s="90">
        <f>+Northern!AC76</f>
        <v>3</v>
      </c>
      <c r="AD76" s="90">
        <f>+Northern!AD76</f>
        <v>2</v>
      </c>
      <c r="AE76" s="90">
        <f>+Northern!AE76</f>
        <v>0</v>
      </c>
      <c r="AF76" s="90">
        <f>+Northern!AF76</f>
        <v>5</v>
      </c>
      <c r="AG76" s="90">
        <f>+Northern!AG76</f>
        <v>0</v>
      </c>
      <c r="AH76" s="90">
        <f>+Northern!AH76</f>
        <v>54</v>
      </c>
      <c r="AI76" s="90">
        <f>+Northern!AI76</f>
        <v>0</v>
      </c>
      <c r="AJ76" s="90">
        <f>+Northern!AJ76</f>
        <v>0</v>
      </c>
      <c r="AK76" s="90">
        <f>+Northern!AK76</f>
        <v>0</v>
      </c>
      <c r="AL76" s="90">
        <f>+Northern!AL76</f>
        <v>0</v>
      </c>
      <c r="AM76" s="90">
        <f>+Northern!AM76</f>
        <v>0</v>
      </c>
      <c r="AN76" s="90">
        <f>+Northern!AN76</f>
        <v>0</v>
      </c>
      <c r="AO76" s="90">
        <f>+Northern!AO76</f>
        <v>0</v>
      </c>
      <c r="AP76" s="90">
        <f>+Northern!AP76</f>
        <v>0</v>
      </c>
      <c r="AQ76" s="90">
        <f>+Northern!AQ76</f>
        <v>10</v>
      </c>
      <c r="AR76" s="90">
        <f>+Northern!AR76</f>
        <v>1</v>
      </c>
      <c r="AS76" s="90">
        <f>+Northern!AS76</f>
        <v>50</v>
      </c>
      <c r="AT76" s="90">
        <f>+Northern!AT76</f>
        <v>0</v>
      </c>
      <c r="AU76" s="90">
        <f>+Northern!AU76</f>
        <v>0</v>
      </c>
      <c r="AV76" s="90">
        <f>+Northern!AV76</f>
        <v>0</v>
      </c>
      <c r="AW76" s="90">
        <f>+Northern!AW76</f>
        <v>0</v>
      </c>
      <c r="AX76" s="90">
        <f>+Northern!AX76</f>
        <v>0</v>
      </c>
      <c r="AY76" s="90">
        <f>+Northern!AY76</f>
        <v>0</v>
      </c>
      <c r="AZ76" s="90">
        <f>+Northern!AZ76</f>
        <v>0</v>
      </c>
      <c r="BA76" s="90">
        <f>+Northern!BA76</f>
        <v>0</v>
      </c>
      <c r="BB76" s="90">
        <f>+Northern!BB76</f>
        <v>3</v>
      </c>
      <c r="BC76" s="90">
        <f>+Northern!BC76</f>
        <v>30</v>
      </c>
      <c r="BD76" s="90">
        <f>+Northern!BD76</f>
        <v>0</v>
      </c>
      <c r="BE76" s="90">
        <f>+Northern!BE76</f>
        <v>0</v>
      </c>
      <c r="BF76" s="90">
        <f>+Northern!BF76</f>
        <v>0</v>
      </c>
      <c r="BG76" s="90">
        <f>+Northern!BG76</f>
        <v>0</v>
      </c>
      <c r="BH76" s="90">
        <f>+Northern!BH76</f>
        <v>0</v>
      </c>
      <c r="BI76" s="90">
        <f>+Northern!BI76</f>
        <v>0</v>
      </c>
      <c r="BJ76" s="90">
        <f>+Northern!BJ76</f>
        <v>5</v>
      </c>
      <c r="BK76" s="90">
        <f>+Northern!BK76</f>
        <v>5</v>
      </c>
      <c r="BL76" s="90">
        <f>+Northern!BL76</f>
        <v>1</v>
      </c>
      <c r="BM76" s="90">
        <f>+Northern!BM76</f>
        <v>13</v>
      </c>
      <c r="BN76" s="90">
        <f>+Northern!BN76</f>
        <v>0</v>
      </c>
      <c r="BO76" s="90">
        <f>+Northern!BO76</f>
        <v>0</v>
      </c>
      <c r="BP76" s="90">
        <f>+Northern!BP76</f>
        <v>0</v>
      </c>
      <c r="BQ76" s="90">
        <f>+Northern!BQ76</f>
        <v>0</v>
      </c>
      <c r="BR76" s="90">
        <f>+Northern!BR76</f>
        <v>0</v>
      </c>
      <c r="BS76" s="90">
        <f>+Northern!BS76</f>
        <v>0</v>
      </c>
      <c r="BU76" s="15"/>
    </row>
    <row r="77" spans="1:207" ht="14.25" customHeight="1">
      <c r="A77" s="12">
        <f t="shared" si="7"/>
        <v>73</v>
      </c>
      <c r="B77" s="12" t="s">
        <v>297</v>
      </c>
      <c r="C77" s="17">
        <v>9270</v>
      </c>
      <c r="D77" s="19" t="s">
        <v>321</v>
      </c>
      <c r="E77" s="19">
        <f t="shared" si="4"/>
        <v>1</v>
      </c>
      <c r="F77" s="20" t="s">
        <v>334</v>
      </c>
      <c r="G77" s="129">
        <f t="shared" si="5"/>
        <v>128</v>
      </c>
      <c r="H77" s="129">
        <f t="shared" si="6"/>
        <v>9</v>
      </c>
      <c r="I77" s="101"/>
      <c r="J77" s="90">
        <f>+Northern!J77</f>
        <v>0</v>
      </c>
      <c r="K77" s="90">
        <f>+Northern!K77</f>
        <v>0</v>
      </c>
      <c r="L77" s="90">
        <f>+Northern!L77</f>
        <v>0</v>
      </c>
      <c r="M77" s="90">
        <f>+Northern!M77</f>
        <v>34</v>
      </c>
      <c r="N77" s="90">
        <f>+Northern!N77</f>
        <v>47</v>
      </c>
      <c r="O77" s="90">
        <f>+Northern!O77</f>
        <v>0</v>
      </c>
      <c r="P77" s="90">
        <f>+Northern!P77</f>
        <v>0</v>
      </c>
      <c r="Q77" s="90">
        <f>+Northern!Q77</f>
        <v>17</v>
      </c>
      <c r="R77" s="90">
        <f>+Northern!R77</f>
        <v>30</v>
      </c>
      <c r="S77" s="90">
        <f>+Northern!S77</f>
        <v>0</v>
      </c>
      <c r="T77" s="90">
        <f>+Northern!T77</f>
        <v>0</v>
      </c>
      <c r="U77" s="90">
        <f>+Northern!U77</f>
        <v>0</v>
      </c>
      <c r="V77" s="90">
        <f>+Northern!V77</f>
        <v>1</v>
      </c>
      <c r="W77" s="90">
        <f>+Northern!W77</f>
        <v>5</v>
      </c>
      <c r="X77" s="90">
        <f>+Northern!X77</f>
        <v>0</v>
      </c>
      <c r="Y77" s="90">
        <f>+Northern!Y77</f>
        <v>0</v>
      </c>
      <c r="Z77" s="90">
        <f>+Northern!Z77</f>
        <v>1</v>
      </c>
      <c r="AA77" s="90">
        <f>+Northern!AA77</f>
        <v>2</v>
      </c>
      <c r="AB77" s="90">
        <f>+Northern!AB77</f>
        <v>2</v>
      </c>
      <c r="AC77" s="90">
        <f>+Northern!AC77</f>
        <v>3</v>
      </c>
      <c r="AD77" s="90">
        <f>+Northern!AD77</f>
        <v>2</v>
      </c>
      <c r="AE77" s="90">
        <f>+Northern!AE77</f>
        <v>2</v>
      </c>
      <c r="AF77" s="90">
        <f>+Northern!AF77</f>
        <v>4</v>
      </c>
      <c r="AG77" s="90">
        <f>+Northern!AG77</f>
        <v>8</v>
      </c>
      <c r="AH77" s="90">
        <f>+Northern!AH77</f>
        <v>132</v>
      </c>
      <c r="AI77" s="90">
        <f>+Northern!AI77</f>
        <v>0</v>
      </c>
      <c r="AJ77" s="90">
        <f>+Northern!AJ77</f>
        <v>6</v>
      </c>
      <c r="AK77" s="90">
        <f>+Northern!AK77</f>
        <v>0</v>
      </c>
      <c r="AL77" s="90">
        <f>+Northern!AL77</f>
        <v>0</v>
      </c>
      <c r="AM77" s="90">
        <f>+Northern!AM77</f>
        <v>0</v>
      </c>
      <c r="AN77" s="90">
        <f>+Northern!AN77</f>
        <v>0</v>
      </c>
      <c r="AO77" s="90">
        <f>+Northern!AO77</f>
        <v>40</v>
      </c>
      <c r="AP77" s="90">
        <f>+Northern!AP77</f>
        <v>5</v>
      </c>
      <c r="AQ77" s="90">
        <f>+Northern!AQ77</f>
        <v>151</v>
      </c>
      <c r="AR77" s="90">
        <f>+Northern!AR77</f>
        <v>1</v>
      </c>
      <c r="AS77" s="90">
        <f>+Northern!AS77</f>
        <v>40</v>
      </c>
      <c r="AT77" s="90">
        <f>+Northern!AT77</f>
        <v>0</v>
      </c>
      <c r="AU77" s="90">
        <f>+Northern!AU77</f>
        <v>0</v>
      </c>
      <c r="AV77" s="90">
        <f>+Northern!AV77</f>
        <v>1</v>
      </c>
      <c r="AW77" s="90">
        <f>+Northern!AW77</f>
        <v>40</v>
      </c>
      <c r="AX77" s="90">
        <f>+Northern!AX77</f>
        <v>0</v>
      </c>
      <c r="AY77" s="90">
        <f>+Northern!AY77</f>
        <v>0</v>
      </c>
      <c r="AZ77" s="90">
        <f>+Northern!AZ77</f>
        <v>0</v>
      </c>
      <c r="BA77" s="90">
        <f>+Northern!BA77</f>
        <v>0</v>
      </c>
      <c r="BB77" s="90">
        <f>+Northern!BB77</f>
        <v>6</v>
      </c>
      <c r="BC77" s="90">
        <f>+Northern!BC77</f>
        <v>10</v>
      </c>
      <c r="BD77" s="90">
        <f>+Northern!BD77</f>
        <v>0</v>
      </c>
      <c r="BE77" s="90">
        <f>+Northern!BE77</f>
        <v>0</v>
      </c>
      <c r="BF77" s="90">
        <f>+Northern!BF77</f>
        <v>6</v>
      </c>
      <c r="BG77" s="90">
        <f>+Northern!BG77</f>
        <v>12</v>
      </c>
      <c r="BH77" s="90">
        <f>+Northern!BH77</f>
        <v>0</v>
      </c>
      <c r="BI77" s="90">
        <f>+Northern!BI77</f>
        <v>0</v>
      </c>
      <c r="BJ77" s="90">
        <f>+Northern!BJ77</f>
        <v>4</v>
      </c>
      <c r="BK77" s="90">
        <f>+Northern!BK77</f>
        <v>6</v>
      </c>
      <c r="BL77" s="90">
        <f>+Northern!BL77</f>
        <v>2</v>
      </c>
      <c r="BM77" s="90">
        <f>+Northern!BM77</f>
        <v>58</v>
      </c>
      <c r="BN77" s="90">
        <f>+Northern!BN77</f>
        <v>2</v>
      </c>
      <c r="BO77" s="90">
        <f>+Northern!BO77</f>
        <v>2</v>
      </c>
      <c r="BP77" s="90">
        <f>+Northern!BP77</f>
        <v>0</v>
      </c>
      <c r="BQ77" s="90">
        <f>+Northern!BQ77</f>
        <v>0</v>
      </c>
      <c r="BR77" s="90">
        <f>+Northern!BR77</f>
        <v>0</v>
      </c>
      <c r="BS77" s="90">
        <f>+Northern!BS77</f>
        <v>0</v>
      </c>
      <c r="BU77" s="15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ht="14.25" customHeight="1">
      <c r="A78" s="12">
        <f t="shared" si="7"/>
        <v>74</v>
      </c>
      <c r="B78" s="12" t="s">
        <v>296</v>
      </c>
      <c r="C78" s="12">
        <v>15036</v>
      </c>
      <c r="D78" s="19" t="s">
        <v>245</v>
      </c>
      <c r="E78" s="19">
        <f>IF(F78="Y",1,"")</f>
        <v>1</v>
      </c>
      <c r="F78" s="20" t="s">
        <v>334</v>
      </c>
      <c r="G78" s="129">
        <f t="shared" si="5"/>
        <v>44</v>
      </c>
      <c r="H78" s="129">
        <f t="shared" si="6"/>
        <v>133</v>
      </c>
      <c r="I78" s="129">
        <f>+Kaimai!I5</f>
        <v>0</v>
      </c>
      <c r="J78" s="90">
        <f>+Kaimai!J5</f>
        <v>0</v>
      </c>
      <c r="K78" s="90">
        <f>+Kaimai!K5</f>
        <v>0</v>
      </c>
      <c r="L78" s="90">
        <f>+Kaimai!L5</f>
        <v>3</v>
      </c>
      <c r="M78" s="90">
        <f>+Kaimai!M5</f>
        <v>14</v>
      </c>
      <c r="N78" s="90">
        <f>+Kaimai!N5</f>
        <v>11</v>
      </c>
      <c r="O78" s="90">
        <f>+Kaimai!O5</f>
        <v>0</v>
      </c>
      <c r="P78" s="90">
        <f>+Kaimai!P5</f>
        <v>2</v>
      </c>
      <c r="Q78" s="90">
        <f>+Kaimai!Q5</f>
        <v>10</v>
      </c>
      <c r="R78" s="90">
        <f>+Kaimai!R5</f>
        <v>4</v>
      </c>
      <c r="S78" s="90">
        <f>+Kaimai!S5</f>
        <v>0</v>
      </c>
      <c r="T78" s="90">
        <f>+Kaimai!T5</f>
        <v>27</v>
      </c>
      <c r="U78" s="90">
        <f>+Kaimai!U5</f>
        <v>15</v>
      </c>
      <c r="V78" s="90">
        <f>+Kaimai!V5</f>
        <v>26</v>
      </c>
      <c r="W78" s="90">
        <f>+Kaimai!W5</f>
        <v>11</v>
      </c>
      <c r="X78" s="90">
        <f>+Kaimai!X5</f>
        <v>21</v>
      </c>
      <c r="Y78" s="90">
        <f>+Kaimai!Y5</f>
        <v>9</v>
      </c>
      <c r="Z78" s="90">
        <f>+Kaimai!Z5</f>
        <v>15</v>
      </c>
      <c r="AA78" s="90">
        <f>+Kaimai!AA5</f>
        <v>9</v>
      </c>
      <c r="AB78" s="90">
        <f>+Kaimai!AB5</f>
        <v>53</v>
      </c>
      <c r="AC78" s="90">
        <f>+Kaimai!AC5</f>
        <v>1</v>
      </c>
      <c r="AD78" s="90">
        <f>+Kaimai!AD5</f>
        <v>5</v>
      </c>
      <c r="AE78" s="90">
        <f>+Kaimai!AE5</f>
        <v>0</v>
      </c>
      <c r="AF78" s="90">
        <f>+Kaimai!AF5</f>
        <v>11</v>
      </c>
      <c r="AG78" s="90">
        <f>+Kaimai!AG5</f>
        <v>8</v>
      </c>
      <c r="AH78" s="90">
        <f>+Kaimai!AH5</f>
        <v>79</v>
      </c>
      <c r="AI78" s="90">
        <f>+Kaimai!AI5</f>
        <v>0</v>
      </c>
      <c r="AJ78" s="90">
        <f>+Kaimai!AJ5</f>
        <v>0</v>
      </c>
      <c r="AK78" s="90">
        <f>+Kaimai!AK5</f>
        <v>0</v>
      </c>
      <c r="AL78" s="90">
        <f>+Kaimai!AL5</f>
        <v>0</v>
      </c>
      <c r="AM78" s="90">
        <f>+Kaimai!AM5</f>
        <v>0</v>
      </c>
      <c r="AN78" s="90">
        <f>+Kaimai!AN5</f>
        <v>0</v>
      </c>
      <c r="AO78" s="90">
        <f>+Kaimai!AO5</f>
        <v>24</v>
      </c>
      <c r="AP78" s="90">
        <f>+Kaimai!AP5</f>
        <v>18</v>
      </c>
      <c r="AQ78" s="90">
        <f>+Kaimai!AQ5</f>
        <v>48</v>
      </c>
      <c r="AR78" s="90">
        <f>+Kaimai!AR5</f>
        <v>1</v>
      </c>
      <c r="AS78" s="90">
        <f>+Kaimai!AS5</f>
        <v>40</v>
      </c>
      <c r="AT78" s="90">
        <f>+Kaimai!AT5</f>
        <v>0</v>
      </c>
      <c r="AU78" s="90">
        <f>+Kaimai!AU5</f>
        <v>0</v>
      </c>
      <c r="AV78" s="90">
        <f>+Kaimai!AV5</f>
        <v>0</v>
      </c>
      <c r="AW78" s="90">
        <f>+Kaimai!AW5</f>
        <v>0</v>
      </c>
      <c r="AX78" s="90">
        <f>+Kaimai!AX5</f>
        <v>0</v>
      </c>
      <c r="AY78" s="90">
        <f>+Kaimai!AY5</f>
        <v>0</v>
      </c>
      <c r="AZ78" s="90">
        <f>+Kaimai!AZ5</f>
        <v>0</v>
      </c>
      <c r="BA78" s="90">
        <f>+Kaimai!BA5</f>
        <v>0</v>
      </c>
      <c r="BB78" s="90">
        <f>+Kaimai!BB5</f>
        <v>6</v>
      </c>
      <c r="BC78" s="90">
        <f>+Kaimai!BC5</f>
        <v>2</v>
      </c>
      <c r="BD78" s="90">
        <f>+Kaimai!BD5</f>
        <v>1</v>
      </c>
      <c r="BE78" s="90">
        <f>+Kaimai!BE5</f>
        <v>12</v>
      </c>
      <c r="BF78" s="90">
        <f>+Kaimai!BF5</f>
        <v>10</v>
      </c>
      <c r="BG78" s="90">
        <f>+Kaimai!BG5</f>
        <v>2</v>
      </c>
      <c r="BH78" s="90">
        <f>+Kaimai!BH5</f>
        <v>1</v>
      </c>
      <c r="BI78" s="90">
        <f>+Kaimai!BI5</f>
        <v>16</v>
      </c>
      <c r="BJ78" s="90">
        <f>+Kaimai!BJ5</f>
        <v>10</v>
      </c>
      <c r="BK78" s="90">
        <f>+Kaimai!BK5</f>
        <v>2</v>
      </c>
      <c r="BL78" s="90">
        <f>+Kaimai!BL5</f>
        <v>1</v>
      </c>
      <c r="BM78" s="90">
        <f>+Kaimai!BM5</f>
        <v>16</v>
      </c>
      <c r="BN78" s="90">
        <f>+Kaimai!BN5</f>
        <v>0</v>
      </c>
      <c r="BO78" s="90">
        <f>+Kaimai!BO5</f>
        <v>0</v>
      </c>
      <c r="BP78" s="90">
        <f>+Kaimai!BP5</f>
        <v>1</v>
      </c>
      <c r="BQ78" s="90">
        <f>+Kaimai!BQ5</f>
        <v>6</v>
      </c>
      <c r="BR78" s="90">
        <f>+Kaimai!BR5</f>
        <v>8</v>
      </c>
      <c r="BS78" s="90">
        <f>+Kaimai!BS5</f>
        <v>18</v>
      </c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ht="14.25" customHeight="1">
      <c r="A79" s="12">
        <f t="shared" si="7"/>
        <v>75</v>
      </c>
      <c r="B79" s="12" t="s">
        <v>296</v>
      </c>
      <c r="C79" s="12">
        <v>9365</v>
      </c>
      <c r="D79" s="19" t="s">
        <v>82</v>
      </c>
      <c r="E79" s="19">
        <f aca="true" t="shared" si="8" ref="E79:E106">IF(F79="Y",1,"")</f>
        <v>1</v>
      </c>
      <c r="F79" s="20" t="s">
        <v>334</v>
      </c>
      <c r="G79" s="129">
        <f t="shared" si="5"/>
        <v>116</v>
      </c>
      <c r="H79" s="129">
        <f t="shared" si="6"/>
        <v>36</v>
      </c>
      <c r="I79" s="101"/>
      <c r="J79" s="90">
        <f>+Kaimai!J6</f>
        <v>0</v>
      </c>
      <c r="K79" s="90">
        <f>+Kaimai!K6</f>
        <v>2</v>
      </c>
      <c r="L79" s="90">
        <f>+Kaimai!L6</f>
        <v>17</v>
      </c>
      <c r="M79" s="90">
        <f>+Kaimai!M6</f>
        <v>21</v>
      </c>
      <c r="N79" s="90">
        <f>+Kaimai!N6</f>
        <v>27</v>
      </c>
      <c r="O79" s="90">
        <f>+Kaimai!O6</f>
        <v>3</v>
      </c>
      <c r="P79" s="90">
        <f>+Kaimai!P6</f>
        <v>7</v>
      </c>
      <c r="Q79" s="90">
        <f>+Kaimai!Q6</f>
        <v>22</v>
      </c>
      <c r="R79" s="90">
        <f>+Kaimai!R6</f>
        <v>17</v>
      </c>
      <c r="S79" s="90">
        <f>+Kaimai!S6</f>
        <v>0</v>
      </c>
      <c r="T79" s="90">
        <f>+Kaimai!T6</f>
        <v>1</v>
      </c>
      <c r="U79" s="90">
        <f>+Kaimai!U6</f>
        <v>2</v>
      </c>
      <c r="V79" s="90">
        <f>+Kaimai!V6</f>
        <v>9</v>
      </c>
      <c r="W79" s="90">
        <f>+Kaimai!W6</f>
        <v>5</v>
      </c>
      <c r="X79" s="90">
        <f>+Kaimai!X6</f>
        <v>4</v>
      </c>
      <c r="Y79" s="90">
        <f>+Kaimai!Y6</f>
        <v>7</v>
      </c>
      <c r="Z79" s="90">
        <f>+Kaimai!Z6</f>
        <v>7</v>
      </c>
      <c r="AA79" s="90">
        <f>+Kaimai!AA6</f>
        <v>1</v>
      </c>
      <c r="AB79" s="90">
        <f>+Kaimai!AB6</f>
        <v>4</v>
      </c>
      <c r="AC79" s="90">
        <f>+Kaimai!AC6</f>
        <v>1</v>
      </c>
      <c r="AD79" s="90">
        <f>+Kaimai!AD6</f>
        <v>11</v>
      </c>
      <c r="AE79" s="90">
        <f>+Kaimai!AE6</f>
        <v>0</v>
      </c>
      <c r="AF79" s="90">
        <f>+Kaimai!AF6</f>
        <v>20</v>
      </c>
      <c r="AG79" s="90">
        <f>+Kaimai!AG6</f>
        <v>14</v>
      </c>
      <c r="AH79" s="90">
        <f>+Kaimai!AH6</f>
        <v>120</v>
      </c>
      <c r="AI79" s="90">
        <f>+Kaimai!AI6</f>
        <v>1</v>
      </c>
      <c r="AJ79" s="90">
        <f>+Kaimai!AJ6</f>
        <v>8</v>
      </c>
      <c r="AK79" s="90">
        <f>+Kaimai!AK6</f>
        <v>0</v>
      </c>
      <c r="AL79" s="90">
        <f>+Kaimai!AL6</f>
        <v>0</v>
      </c>
      <c r="AM79" s="90">
        <f>+Kaimai!AM6</f>
        <v>0</v>
      </c>
      <c r="AN79" s="90">
        <f>+Kaimai!AN6</f>
        <v>0</v>
      </c>
      <c r="AO79" s="90">
        <f>+Kaimai!AO6</f>
        <v>20</v>
      </c>
      <c r="AP79" s="90">
        <f>+Kaimai!AP6</f>
        <v>45</v>
      </c>
      <c r="AQ79" s="90">
        <f>+Kaimai!AQ6</f>
        <v>35</v>
      </c>
      <c r="AR79" s="90">
        <f>+Kaimai!AR6</f>
        <v>1</v>
      </c>
      <c r="AS79" s="90">
        <f>+Kaimai!AS6</f>
        <v>45</v>
      </c>
      <c r="AT79" s="90">
        <f>+Kaimai!AT6</f>
        <v>0</v>
      </c>
      <c r="AU79" s="90">
        <f>+Kaimai!AU6</f>
        <v>0</v>
      </c>
      <c r="AV79" s="90">
        <f>+Kaimai!AV6</f>
        <v>0</v>
      </c>
      <c r="AW79" s="90">
        <f>+Kaimai!AW6</f>
        <v>0</v>
      </c>
      <c r="AX79" s="90">
        <f>+Kaimai!AX6</f>
        <v>1</v>
      </c>
      <c r="AY79" s="90">
        <f>+Kaimai!AY6</f>
        <v>15</v>
      </c>
      <c r="AZ79" s="90">
        <f>+Kaimai!AZ6</f>
        <v>0</v>
      </c>
      <c r="BA79" s="90">
        <f>+Kaimai!BA6</f>
        <v>0</v>
      </c>
      <c r="BB79" s="90">
        <f>+Kaimai!BB6</f>
        <v>2</v>
      </c>
      <c r="BC79" s="90">
        <f>+Kaimai!BC6</f>
        <v>10</v>
      </c>
      <c r="BD79" s="90">
        <f>+Kaimai!BD6</f>
        <v>0</v>
      </c>
      <c r="BE79" s="90">
        <f>+Kaimai!BE6</f>
        <v>0</v>
      </c>
      <c r="BF79" s="90">
        <f>+Kaimai!BF6</f>
        <v>2</v>
      </c>
      <c r="BG79" s="90">
        <f>+Kaimai!BG6</f>
        <v>10</v>
      </c>
      <c r="BH79" s="90">
        <f>+Kaimai!BH6</f>
        <v>0</v>
      </c>
      <c r="BI79" s="90">
        <f>+Kaimai!BI6</f>
        <v>0</v>
      </c>
      <c r="BJ79" s="90">
        <f>+Kaimai!BJ6</f>
        <v>2</v>
      </c>
      <c r="BK79" s="90">
        <f>+Kaimai!BK6</f>
        <v>4</v>
      </c>
      <c r="BL79" s="90">
        <f>+Kaimai!BL6</f>
        <v>2</v>
      </c>
      <c r="BM79" s="90">
        <f>+Kaimai!BM6</f>
        <v>14</v>
      </c>
      <c r="BN79" s="90">
        <f>+Kaimai!BN6</f>
        <v>4</v>
      </c>
      <c r="BO79" s="90">
        <f>+Kaimai!BO6</f>
        <v>12</v>
      </c>
      <c r="BP79" s="90">
        <f>+Kaimai!BP6</f>
        <v>0</v>
      </c>
      <c r="BQ79" s="90">
        <f>+Kaimai!BQ6</f>
        <v>0</v>
      </c>
      <c r="BR79" s="90">
        <f>+Kaimai!BR6</f>
        <v>2</v>
      </c>
      <c r="BS79" s="90">
        <f>+Kaimai!BS6</f>
        <v>4</v>
      </c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6" ht="14.25" customHeight="1">
      <c r="A80" s="12">
        <f t="shared" si="7"/>
        <v>76</v>
      </c>
      <c r="B80" s="12" t="s">
        <v>296</v>
      </c>
      <c r="C80" s="12">
        <v>9367</v>
      </c>
      <c r="D80" s="19" t="s">
        <v>83</v>
      </c>
      <c r="E80" s="19">
        <f t="shared" si="8"/>
        <v>1</v>
      </c>
      <c r="F80" s="20" t="s">
        <v>334</v>
      </c>
      <c r="G80" s="129">
        <f t="shared" si="5"/>
        <v>27</v>
      </c>
      <c r="H80" s="129">
        <f t="shared" si="6"/>
        <v>18</v>
      </c>
      <c r="I80" s="101"/>
      <c r="J80" s="90">
        <f>+Kaimai!J7</f>
        <v>0</v>
      </c>
      <c r="K80" s="90">
        <f>+Kaimai!K7</f>
        <v>1</v>
      </c>
      <c r="L80" s="90">
        <f>+Kaimai!L7</f>
        <v>5</v>
      </c>
      <c r="M80" s="90">
        <f>+Kaimai!M7</f>
        <v>4</v>
      </c>
      <c r="N80" s="90">
        <f>+Kaimai!N7</f>
        <v>8</v>
      </c>
      <c r="O80" s="90">
        <f>+Kaimai!O7</f>
        <v>1</v>
      </c>
      <c r="P80" s="90">
        <f>+Kaimai!P7</f>
        <v>2</v>
      </c>
      <c r="Q80" s="90">
        <f>+Kaimai!Q7</f>
        <v>3</v>
      </c>
      <c r="R80" s="90">
        <f>+Kaimai!R7</f>
        <v>3</v>
      </c>
      <c r="S80" s="90">
        <f>+Kaimai!S7</f>
        <v>0</v>
      </c>
      <c r="T80" s="90">
        <f>+Kaimai!T7</f>
        <v>1</v>
      </c>
      <c r="U80" s="90">
        <f>+Kaimai!U7</f>
        <v>1</v>
      </c>
      <c r="V80" s="90">
        <f>+Kaimai!V7</f>
        <v>1</v>
      </c>
      <c r="W80" s="90">
        <f>+Kaimai!W7</f>
        <v>5</v>
      </c>
      <c r="X80" s="90">
        <f>+Kaimai!X7</f>
        <v>3</v>
      </c>
      <c r="Y80" s="90">
        <f>+Kaimai!Y7</f>
        <v>1</v>
      </c>
      <c r="Z80" s="90">
        <f>+Kaimai!Z7</f>
        <v>4</v>
      </c>
      <c r="AA80" s="90">
        <f>+Kaimai!AA7</f>
        <v>2</v>
      </c>
      <c r="AB80" s="90">
        <f>+Kaimai!AB7</f>
        <v>0</v>
      </c>
      <c r="AC80" s="90">
        <f>+Kaimai!AC7</f>
        <v>1</v>
      </c>
      <c r="AD80" s="90">
        <f>+Kaimai!AD7</f>
        <v>0</v>
      </c>
      <c r="AE80" s="90">
        <f>+Kaimai!AE7</f>
        <v>5</v>
      </c>
      <c r="AF80" s="90">
        <f>+Kaimai!AF7</f>
        <v>1</v>
      </c>
      <c r="AG80" s="90">
        <f>+Kaimai!AG7</f>
        <v>0</v>
      </c>
      <c r="AH80" s="90">
        <f>+Kaimai!AH7</f>
        <v>22</v>
      </c>
      <c r="AI80" s="90">
        <f>+Kaimai!AI7</f>
        <v>0</v>
      </c>
      <c r="AJ80" s="90">
        <f>+Kaimai!AJ7</f>
        <v>0</v>
      </c>
      <c r="AK80" s="90">
        <f>+Kaimai!AK7</f>
        <v>0</v>
      </c>
      <c r="AL80" s="90">
        <f>+Kaimai!AL7</f>
        <v>0</v>
      </c>
      <c r="AM80" s="90">
        <f>+Kaimai!AM7</f>
        <v>0</v>
      </c>
      <c r="AN80" s="90">
        <f>+Kaimai!AN7</f>
        <v>0</v>
      </c>
      <c r="AO80" s="90">
        <f>+Kaimai!AO7</f>
        <v>3</v>
      </c>
      <c r="AP80" s="90">
        <f>+Kaimai!AP7</f>
        <v>0</v>
      </c>
      <c r="AQ80" s="90">
        <f>+Kaimai!AQ7</f>
        <v>14</v>
      </c>
      <c r="AR80" s="90">
        <f>+Kaimai!AR7</f>
        <v>1</v>
      </c>
      <c r="AS80" s="90">
        <f>+Kaimai!AS7</f>
        <v>20</v>
      </c>
      <c r="AT80" s="90">
        <f>+Kaimai!AT7</f>
        <v>0</v>
      </c>
      <c r="AU80" s="90">
        <f>+Kaimai!AU7</f>
        <v>0</v>
      </c>
      <c r="AV80" s="90">
        <f>+Kaimai!AV7</f>
        <v>0</v>
      </c>
      <c r="AW80" s="90">
        <f>+Kaimai!AW7</f>
        <v>0</v>
      </c>
      <c r="AX80" s="90">
        <f>+Kaimai!AX7</f>
        <v>0</v>
      </c>
      <c r="AY80" s="90">
        <f>+Kaimai!AY7</f>
        <v>0</v>
      </c>
      <c r="AZ80" s="90">
        <f>+Kaimai!AZ7</f>
        <v>0</v>
      </c>
      <c r="BA80" s="90">
        <f>+Kaimai!BA7</f>
        <v>0</v>
      </c>
      <c r="BB80" s="90">
        <f>+Kaimai!BB7</f>
        <v>3</v>
      </c>
      <c r="BC80" s="90">
        <f>+Kaimai!BC7</f>
        <v>10</v>
      </c>
      <c r="BD80" s="90">
        <f>+Kaimai!BD7</f>
        <v>0</v>
      </c>
      <c r="BE80" s="90">
        <f>+Kaimai!BE7</f>
        <v>0</v>
      </c>
      <c r="BF80" s="90">
        <f>+Kaimai!BF7</f>
        <v>0</v>
      </c>
      <c r="BG80" s="90">
        <f>+Kaimai!BG7</f>
        <v>0</v>
      </c>
      <c r="BH80" s="90">
        <f>+Kaimai!BH7</f>
        <v>0</v>
      </c>
      <c r="BI80" s="90">
        <f>+Kaimai!BI7</f>
        <v>0</v>
      </c>
      <c r="BJ80" s="90">
        <f>+Kaimai!BJ7</f>
        <v>5</v>
      </c>
      <c r="BK80" s="90">
        <f>+Kaimai!BK7</f>
        <v>12</v>
      </c>
      <c r="BL80" s="90">
        <f>+Kaimai!BL7</f>
        <v>0</v>
      </c>
      <c r="BM80" s="90">
        <f>+Kaimai!BM7</f>
        <v>0</v>
      </c>
      <c r="BN80" s="90">
        <f>+Kaimai!BN7</f>
        <v>1</v>
      </c>
      <c r="BO80" s="90">
        <f>+Kaimai!BO7</f>
        <v>10</v>
      </c>
      <c r="BP80" s="90">
        <f>+Kaimai!BP7</f>
        <v>0</v>
      </c>
      <c r="BQ80" s="90">
        <f>+Kaimai!BQ7</f>
        <v>0</v>
      </c>
      <c r="BR80" s="90">
        <f>+Kaimai!BR7</f>
        <v>0</v>
      </c>
      <c r="BS80" s="90">
        <f>+Kaimai!BS7</f>
        <v>0</v>
      </c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</row>
    <row r="81" spans="1:207" ht="14.25" customHeight="1">
      <c r="A81" s="12">
        <f t="shared" si="7"/>
        <v>77</v>
      </c>
      <c r="B81" s="12" t="s">
        <v>296</v>
      </c>
      <c r="C81" s="12">
        <v>9368</v>
      </c>
      <c r="D81" s="19" t="s">
        <v>84</v>
      </c>
      <c r="E81" s="19">
        <f t="shared" si="8"/>
        <v>1</v>
      </c>
      <c r="F81" s="20" t="s">
        <v>334</v>
      </c>
      <c r="G81" s="129">
        <f t="shared" si="5"/>
        <v>74</v>
      </c>
      <c r="H81" s="129">
        <f t="shared" si="6"/>
        <v>1</v>
      </c>
      <c r="I81" s="101"/>
      <c r="J81" s="90">
        <f>+Kaimai!J8</f>
        <v>0</v>
      </c>
      <c r="K81" s="90">
        <f>+Kaimai!K8</f>
        <v>0</v>
      </c>
      <c r="L81" s="90">
        <f>+Kaimai!L8</f>
        <v>2</v>
      </c>
      <c r="M81" s="90">
        <f>+Kaimai!M8</f>
        <v>13</v>
      </c>
      <c r="N81" s="90">
        <f>+Kaimai!N8</f>
        <v>40</v>
      </c>
      <c r="O81" s="90">
        <f>+Kaimai!O8</f>
        <v>0</v>
      </c>
      <c r="P81" s="90">
        <f>+Kaimai!P8</f>
        <v>4</v>
      </c>
      <c r="Q81" s="90">
        <f>+Kaimai!Q8</f>
        <v>2</v>
      </c>
      <c r="R81" s="90">
        <f>+Kaimai!R8</f>
        <v>13</v>
      </c>
      <c r="S81" s="90">
        <f>+Kaimai!S8</f>
        <v>0</v>
      </c>
      <c r="T81" s="90">
        <f>+Kaimai!T8</f>
        <v>0</v>
      </c>
      <c r="U81" s="90">
        <f>+Kaimai!U8</f>
        <v>0</v>
      </c>
      <c r="V81" s="90">
        <f>+Kaimai!V8</f>
        <v>1</v>
      </c>
      <c r="W81" s="90">
        <f>+Kaimai!W8</f>
        <v>0</v>
      </c>
      <c r="X81" s="90">
        <f>+Kaimai!X8</f>
        <v>0</v>
      </c>
      <c r="Y81" s="90">
        <f>+Kaimai!Y8</f>
        <v>0</v>
      </c>
      <c r="Z81" s="90">
        <f>+Kaimai!Z8</f>
        <v>0</v>
      </c>
      <c r="AA81" s="90">
        <f>+Kaimai!AA8</f>
        <v>0</v>
      </c>
      <c r="AB81" s="90">
        <f>+Kaimai!AB8</f>
        <v>0</v>
      </c>
      <c r="AC81" s="90">
        <f>+Kaimai!AC8</f>
        <v>0</v>
      </c>
      <c r="AD81" s="90">
        <f>+Kaimai!AD8</f>
        <v>0</v>
      </c>
      <c r="AE81" s="90">
        <f>+Kaimai!AE8</f>
        <v>0</v>
      </c>
      <c r="AF81" s="90">
        <f>+Kaimai!AF8</f>
        <v>3</v>
      </c>
      <c r="AG81" s="90">
        <f>+Kaimai!AG8</f>
        <v>0</v>
      </c>
      <c r="AH81" s="90">
        <f>+Kaimai!AH8</f>
        <v>42</v>
      </c>
      <c r="AI81" s="90">
        <f>+Kaimai!AI8</f>
        <v>0</v>
      </c>
      <c r="AJ81" s="90">
        <f>+Kaimai!AJ8</f>
        <v>0</v>
      </c>
      <c r="AK81" s="90">
        <f>+Kaimai!AK8</f>
        <v>0</v>
      </c>
      <c r="AL81" s="90">
        <f>+Kaimai!AL8</f>
        <v>0</v>
      </c>
      <c r="AM81" s="90">
        <f>+Kaimai!AM8</f>
        <v>0</v>
      </c>
      <c r="AN81" s="90">
        <f>+Kaimai!AN8</f>
        <v>0</v>
      </c>
      <c r="AO81" s="90">
        <f>+Kaimai!AO8</f>
        <v>3</v>
      </c>
      <c r="AP81" s="90">
        <f>+Kaimai!AP8</f>
        <v>0</v>
      </c>
      <c r="AQ81" s="90">
        <f>+Kaimai!AQ8</f>
        <v>0</v>
      </c>
      <c r="AR81" s="90">
        <f>+Kaimai!AR8</f>
        <v>1</v>
      </c>
      <c r="AS81" s="90">
        <f>+Kaimai!AS8</f>
        <v>20</v>
      </c>
      <c r="AT81" s="90">
        <f>+Kaimai!AT8</f>
        <v>0</v>
      </c>
      <c r="AU81" s="90">
        <f>+Kaimai!AU8</f>
        <v>0</v>
      </c>
      <c r="AV81" s="90">
        <f>+Kaimai!AV8</f>
        <v>0</v>
      </c>
      <c r="AW81" s="90">
        <f>+Kaimai!AW8</f>
        <v>0</v>
      </c>
      <c r="AX81" s="90">
        <f>+Kaimai!AX8</f>
        <v>0</v>
      </c>
      <c r="AY81" s="90">
        <f>+Kaimai!AY8</f>
        <v>0</v>
      </c>
      <c r="AZ81" s="90">
        <f>+Kaimai!AZ8</f>
        <v>0</v>
      </c>
      <c r="BA81" s="90">
        <f>+Kaimai!BA8</f>
        <v>0</v>
      </c>
      <c r="BB81" s="90">
        <f>+Kaimai!BB8</f>
        <v>4</v>
      </c>
      <c r="BC81" s="90">
        <f>+Kaimai!BC8</f>
        <v>6</v>
      </c>
      <c r="BD81" s="90">
        <f>+Kaimai!BD8</f>
        <v>0</v>
      </c>
      <c r="BE81" s="90">
        <f>+Kaimai!BE8</f>
        <v>0</v>
      </c>
      <c r="BF81" s="90">
        <f>+Kaimai!BF8</f>
        <v>3</v>
      </c>
      <c r="BG81" s="90">
        <f>+Kaimai!BG8</f>
        <v>8.5</v>
      </c>
      <c r="BH81" s="90">
        <f>+Kaimai!BH8</f>
        <v>0</v>
      </c>
      <c r="BI81" s="90">
        <f>+Kaimai!BI8</f>
        <v>0</v>
      </c>
      <c r="BJ81" s="90">
        <f>+Kaimai!BJ8</f>
        <v>6</v>
      </c>
      <c r="BK81" s="90">
        <f>+Kaimai!BK8</f>
        <v>27</v>
      </c>
      <c r="BL81" s="90">
        <f>+Kaimai!BL8</f>
        <v>1</v>
      </c>
      <c r="BM81" s="90">
        <f>+Kaimai!BM8</f>
        <v>15</v>
      </c>
      <c r="BN81" s="90">
        <f>+Kaimai!BN8</f>
        <v>13</v>
      </c>
      <c r="BO81" s="90">
        <f>+Kaimai!BO8</f>
        <v>27</v>
      </c>
      <c r="BP81" s="90">
        <f>+Kaimai!BP8</f>
        <v>0</v>
      </c>
      <c r="BQ81" s="90">
        <f>+Kaimai!BQ8</f>
        <v>0</v>
      </c>
      <c r="BR81" s="90">
        <f>+Kaimai!BR8</f>
        <v>0</v>
      </c>
      <c r="BS81" s="90">
        <f>+Kaimai!BS8</f>
        <v>0</v>
      </c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6" ht="14.25" customHeight="1">
      <c r="A82" s="12">
        <f t="shared" si="7"/>
        <v>78</v>
      </c>
      <c r="B82" s="12" t="s">
        <v>296</v>
      </c>
      <c r="C82" s="12">
        <v>9376</v>
      </c>
      <c r="D82" s="19" t="s">
        <v>85</v>
      </c>
      <c r="E82" s="19">
        <f t="shared" si="8"/>
        <v>1</v>
      </c>
      <c r="F82" s="20" t="s">
        <v>334</v>
      </c>
      <c r="G82" s="129">
        <f t="shared" si="5"/>
        <v>51</v>
      </c>
      <c r="H82" s="129">
        <f t="shared" si="6"/>
        <v>29</v>
      </c>
      <c r="I82" s="101"/>
      <c r="J82" s="90">
        <f>+Kaimai!J9</f>
        <v>0</v>
      </c>
      <c r="K82" s="90">
        <f>+Kaimai!K9</f>
        <v>0</v>
      </c>
      <c r="L82" s="90">
        <f>+Kaimai!L9</f>
        <v>0</v>
      </c>
      <c r="M82" s="90">
        <f>+Kaimai!M9</f>
        <v>5</v>
      </c>
      <c r="N82" s="90">
        <f>+Kaimai!N9</f>
        <v>29</v>
      </c>
      <c r="O82" s="90">
        <f>+Kaimai!O9</f>
        <v>0</v>
      </c>
      <c r="P82" s="90">
        <f>+Kaimai!P9</f>
        <v>1</v>
      </c>
      <c r="Q82" s="90">
        <f>+Kaimai!Q9</f>
        <v>2</v>
      </c>
      <c r="R82" s="90">
        <f>+Kaimai!R9</f>
        <v>14</v>
      </c>
      <c r="S82" s="90">
        <f>+Kaimai!S9</f>
        <v>0</v>
      </c>
      <c r="T82" s="90">
        <f>+Kaimai!T9</f>
        <v>3</v>
      </c>
      <c r="U82" s="90">
        <f>+Kaimai!U9</f>
        <v>1</v>
      </c>
      <c r="V82" s="90">
        <f>+Kaimai!V9</f>
        <v>6</v>
      </c>
      <c r="W82" s="90">
        <f>+Kaimai!W9</f>
        <v>8</v>
      </c>
      <c r="X82" s="90">
        <f>+Kaimai!X9</f>
        <v>4</v>
      </c>
      <c r="Y82" s="90">
        <f>+Kaimai!Y9</f>
        <v>1</v>
      </c>
      <c r="Z82" s="90">
        <f>+Kaimai!Z9</f>
        <v>2</v>
      </c>
      <c r="AA82" s="90">
        <f>+Kaimai!AA9</f>
        <v>4</v>
      </c>
      <c r="AB82" s="90">
        <f>+Kaimai!AB9</f>
        <v>6</v>
      </c>
      <c r="AC82" s="90">
        <f>+Kaimai!AC9</f>
        <v>4</v>
      </c>
      <c r="AD82" s="90">
        <f>+Kaimai!AD9</f>
        <v>10</v>
      </c>
      <c r="AE82" s="90">
        <f>+Kaimai!AE9</f>
        <v>4</v>
      </c>
      <c r="AF82" s="90">
        <f>+Kaimai!AF9</f>
        <v>1</v>
      </c>
      <c r="AG82" s="90">
        <f>+Kaimai!AG9</f>
        <v>0</v>
      </c>
      <c r="AH82" s="90">
        <f>+Kaimai!AH9</f>
        <v>29</v>
      </c>
      <c r="AI82" s="90">
        <f>+Kaimai!AI9</f>
        <v>0</v>
      </c>
      <c r="AJ82" s="90">
        <f>+Kaimai!AJ9</f>
        <v>0</v>
      </c>
      <c r="AK82" s="90">
        <f>+Kaimai!AK9</f>
        <v>0</v>
      </c>
      <c r="AL82" s="90">
        <f>+Kaimai!AL9</f>
        <v>0</v>
      </c>
      <c r="AM82" s="90">
        <f>+Kaimai!AM9</f>
        <v>0</v>
      </c>
      <c r="AN82" s="90">
        <f>+Kaimai!AN9</f>
        <v>0</v>
      </c>
      <c r="AO82" s="90">
        <f>+Kaimai!AO9</f>
        <v>0</v>
      </c>
      <c r="AP82" s="90">
        <f>+Kaimai!AP9</f>
        <v>0</v>
      </c>
      <c r="AQ82" s="90">
        <f>+Kaimai!AQ9</f>
        <v>6</v>
      </c>
      <c r="AR82" s="90">
        <f>+Kaimai!AR9</f>
        <v>1</v>
      </c>
      <c r="AS82" s="90">
        <f>+Kaimai!AS9</f>
        <v>16</v>
      </c>
      <c r="AT82" s="90">
        <f>+Kaimai!AT9</f>
        <v>2</v>
      </c>
      <c r="AU82" s="90">
        <f>+Kaimai!AU9</f>
        <v>2</v>
      </c>
      <c r="AV82" s="90">
        <f>+Kaimai!AV9</f>
        <v>0</v>
      </c>
      <c r="AW82" s="90">
        <f>+Kaimai!AW9</f>
        <v>0</v>
      </c>
      <c r="AX82" s="90">
        <f>+Kaimai!AX9</f>
        <v>0</v>
      </c>
      <c r="AY82" s="90">
        <f>+Kaimai!AY9</f>
        <v>0</v>
      </c>
      <c r="AZ82" s="90">
        <f>+Kaimai!AZ9</f>
        <v>0</v>
      </c>
      <c r="BA82" s="90">
        <f>+Kaimai!BA9</f>
        <v>0</v>
      </c>
      <c r="BB82" s="90">
        <f>+Kaimai!BB9</f>
        <v>8</v>
      </c>
      <c r="BC82" s="90">
        <f>+Kaimai!BC9</f>
        <v>8</v>
      </c>
      <c r="BD82" s="90">
        <f>+Kaimai!BD9</f>
        <v>0</v>
      </c>
      <c r="BE82" s="90">
        <f>+Kaimai!BE9</f>
        <v>0</v>
      </c>
      <c r="BF82" s="90">
        <f>+Kaimai!BF9</f>
        <v>0</v>
      </c>
      <c r="BG82" s="90">
        <f>+Kaimai!BG9</f>
        <v>0</v>
      </c>
      <c r="BH82" s="90">
        <f>+Kaimai!BH9</f>
        <v>0</v>
      </c>
      <c r="BI82" s="90">
        <f>+Kaimai!BI9</f>
        <v>0</v>
      </c>
      <c r="BJ82" s="90">
        <f>+Kaimai!BJ9</f>
        <v>0</v>
      </c>
      <c r="BK82" s="90">
        <f>+Kaimai!BK9</f>
        <v>0</v>
      </c>
      <c r="BL82" s="90">
        <f>+Kaimai!BL9</f>
        <v>1</v>
      </c>
      <c r="BM82" s="90">
        <f>+Kaimai!BM9</f>
        <v>8</v>
      </c>
      <c r="BN82" s="90">
        <f>+Kaimai!BN9</f>
        <v>30</v>
      </c>
      <c r="BO82" s="90">
        <f>+Kaimai!BO9</f>
        <v>60</v>
      </c>
      <c r="BP82" s="90">
        <f>+Kaimai!BP9</f>
        <v>0</v>
      </c>
      <c r="BQ82" s="90">
        <f>+Kaimai!BQ9</f>
        <v>0</v>
      </c>
      <c r="BR82" s="90">
        <f>+Kaimai!BR9</f>
        <v>3</v>
      </c>
      <c r="BS82" s="90">
        <f>+Kaimai!BS9</f>
        <v>4</v>
      </c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</row>
    <row r="83" spans="1:206" ht="14.25" customHeight="1">
      <c r="A83" s="12">
        <f t="shared" si="7"/>
        <v>79</v>
      </c>
      <c r="B83" s="12" t="s">
        <v>296</v>
      </c>
      <c r="C83" s="12">
        <v>9369</v>
      </c>
      <c r="D83" s="19" t="s">
        <v>86</v>
      </c>
      <c r="E83" s="19">
        <f t="shared" si="8"/>
        <v>1</v>
      </c>
      <c r="F83" s="20" t="s">
        <v>334</v>
      </c>
      <c r="G83" s="129">
        <f t="shared" si="5"/>
        <v>127</v>
      </c>
      <c r="H83" s="129">
        <f t="shared" si="6"/>
        <v>59</v>
      </c>
      <c r="I83" s="101"/>
      <c r="J83" s="90">
        <f>+Kaimai!J10</f>
        <v>0</v>
      </c>
      <c r="K83" s="90">
        <f>+Kaimai!K10</f>
        <v>2</v>
      </c>
      <c r="L83" s="90">
        <f>+Kaimai!L10</f>
        <v>14</v>
      </c>
      <c r="M83" s="90">
        <f>+Kaimai!M10</f>
        <v>26</v>
      </c>
      <c r="N83" s="90">
        <f>+Kaimai!N10</f>
        <v>31</v>
      </c>
      <c r="O83" s="90">
        <f>+Kaimai!O10</f>
        <v>3</v>
      </c>
      <c r="P83" s="90">
        <f>+Kaimai!P10</f>
        <v>7</v>
      </c>
      <c r="Q83" s="90">
        <f>+Kaimai!Q10</f>
        <v>22</v>
      </c>
      <c r="R83" s="90">
        <f>+Kaimai!R10</f>
        <v>22</v>
      </c>
      <c r="S83" s="90">
        <f>+Kaimai!S10</f>
        <v>0</v>
      </c>
      <c r="T83" s="90">
        <f>+Kaimai!T10</f>
        <v>6</v>
      </c>
      <c r="U83" s="90">
        <f>+Kaimai!U10</f>
        <v>5</v>
      </c>
      <c r="V83" s="90">
        <f>+Kaimai!V10</f>
        <v>9</v>
      </c>
      <c r="W83" s="90">
        <f>+Kaimai!W10</f>
        <v>11</v>
      </c>
      <c r="X83" s="90">
        <f>+Kaimai!X10</f>
        <v>8</v>
      </c>
      <c r="Y83" s="90">
        <f>+Kaimai!Y10</f>
        <v>4</v>
      </c>
      <c r="Z83" s="90">
        <f>+Kaimai!Z10</f>
        <v>8</v>
      </c>
      <c r="AA83" s="90">
        <f>+Kaimai!AA10</f>
        <v>8</v>
      </c>
      <c r="AB83" s="90">
        <f>+Kaimai!AB10</f>
        <v>18</v>
      </c>
      <c r="AC83" s="90">
        <f>+Kaimai!AC10</f>
        <v>8</v>
      </c>
      <c r="AD83" s="90">
        <f>+Kaimai!AD10</f>
        <v>0</v>
      </c>
      <c r="AE83" s="90">
        <f>+Kaimai!AE10</f>
        <v>26</v>
      </c>
      <c r="AF83" s="90">
        <f>+Kaimai!AF10</f>
        <v>7</v>
      </c>
      <c r="AG83" s="90">
        <f>+Kaimai!AG10</f>
        <v>3</v>
      </c>
      <c r="AH83" s="90">
        <f>+Kaimai!AH10</f>
        <v>84</v>
      </c>
      <c r="AI83" s="90">
        <f>+Kaimai!AI10</f>
        <v>4</v>
      </c>
      <c r="AJ83" s="90">
        <f>+Kaimai!AJ10</f>
        <v>1</v>
      </c>
      <c r="AK83" s="90">
        <f>+Kaimai!AK10</f>
        <v>0</v>
      </c>
      <c r="AL83" s="90">
        <f>+Kaimai!AL10</f>
        <v>0</v>
      </c>
      <c r="AM83" s="90">
        <f>+Kaimai!AM10</f>
        <v>0</v>
      </c>
      <c r="AN83" s="90">
        <f>+Kaimai!AN10</f>
        <v>0</v>
      </c>
      <c r="AO83" s="90">
        <f>+Kaimai!AO10</f>
        <v>6</v>
      </c>
      <c r="AP83" s="90">
        <f>+Kaimai!AP10</f>
        <v>4</v>
      </c>
      <c r="AQ83" s="90">
        <f>+Kaimai!AQ10</f>
        <v>12</v>
      </c>
      <c r="AR83" s="90">
        <f>+Kaimai!AR10</f>
        <v>2</v>
      </c>
      <c r="AS83" s="90">
        <f>+Kaimai!AS10</f>
        <v>49</v>
      </c>
      <c r="AT83" s="90">
        <f>+Kaimai!AT10</f>
        <v>0</v>
      </c>
      <c r="AU83" s="90">
        <f>+Kaimai!AU10</f>
        <v>0</v>
      </c>
      <c r="AV83" s="90">
        <f>+Kaimai!AV10</f>
        <v>0</v>
      </c>
      <c r="AW83" s="90">
        <f>+Kaimai!AW10</f>
        <v>0</v>
      </c>
      <c r="AX83" s="90">
        <f>+Kaimai!AX10</f>
        <v>0</v>
      </c>
      <c r="AY83" s="90">
        <f>+Kaimai!AY10</f>
        <v>0</v>
      </c>
      <c r="AZ83" s="90">
        <f>+Kaimai!AZ10</f>
        <v>0</v>
      </c>
      <c r="BA83" s="90">
        <f>+Kaimai!BA10</f>
        <v>0</v>
      </c>
      <c r="BB83" s="90">
        <f>+Kaimai!BB10</f>
        <v>2</v>
      </c>
      <c r="BC83" s="90">
        <f>+Kaimai!BC10</f>
        <v>2</v>
      </c>
      <c r="BD83" s="90">
        <f>+Kaimai!BD10</f>
        <v>0</v>
      </c>
      <c r="BE83" s="90">
        <f>+Kaimai!BE10</f>
        <v>0</v>
      </c>
      <c r="BF83" s="90">
        <f>+Kaimai!BF10</f>
        <v>0</v>
      </c>
      <c r="BG83" s="90">
        <f>+Kaimai!BG10</f>
        <v>0</v>
      </c>
      <c r="BH83" s="90">
        <f>+Kaimai!BH10</f>
        <v>0</v>
      </c>
      <c r="BI83" s="90">
        <f>+Kaimai!BI10</f>
        <v>0</v>
      </c>
      <c r="BJ83" s="90">
        <f>+Kaimai!BJ10</f>
        <v>2</v>
      </c>
      <c r="BK83" s="90">
        <f>+Kaimai!BK10</f>
        <v>2</v>
      </c>
      <c r="BL83" s="90">
        <f>+Kaimai!BL10</f>
        <v>2</v>
      </c>
      <c r="BM83" s="90">
        <f>+Kaimai!BM10</f>
        <v>70</v>
      </c>
      <c r="BN83" s="90">
        <f>+Kaimai!BN10</f>
        <v>2</v>
      </c>
      <c r="BO83" s="90">
        <f>+Kaimai!BO10</f>
        <v>13</v>
      </c>
      <c r="BP83" s="90">
        <f>+Kaimai!BP10</f>
        <v>0</v>
      </c>
      <c r="BQ83" s="90">
        <f>+Kaimai!BQ10</f>
        <v>0</v>
      </c>
      <c r="BR83" s="90">
        <f>+Kaimai!BR10</f>
        <v>7</v>
      </c>
      <c r="BS83" s="90">
        <f>+Kaimai!BS10</f>
        <v>6</v>
      </c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</row>
    <row r="84" spans="1:206" ht="14.25" customHeight="1">
      <c r="A84" s="12">
        <f t="shared" si="7"/>
        <v>80</v>
      </c>
      <c r="B84" s="12" t="s">
        <v>296</v>
      </c>
      <c r="C84" s="12">
        <v>9393</v>
      </c>
      <c r="D84" s="19" t="s">
        <v>87</v>
      </c>
      <c r="E84" s="19">
        <f t="shared" si="8"/>
        <v>1</v>
      </c>
      <c r="F84" s="20" t="s">
        <v>334</v>
      </c>
      <c r="G84" s="129">
        <f t="shared" si="5"/>
        <v>26</v>
      </c>
      <c r="H84" s="129">
        <f t="shared" si="6"/>
        <v>13</v>
      </c>
      <c r="I84" s="101"/>
      <c r="J84" s="90">
        <f>+Kaimai!J11</f>
        <v>0</v>
      </c>
      <c r="K84" s="90">
        <f>+Kaimai!K11</f>
        <v>0</v>
      </c>
      <c r="L84" s="90">
        <f>+Kaimai!L11</f>
        <v>5</v>
      </c>
      <c r="M84" s="90">
        <f>+Kaimai!M11</f>
        <v>6</v>
      </c>
      <c r="N84" s="90">
        <f>+Kaimai!N11</f>
        <v>3</v>
      </c>
      <c r="O84" s="90">
        <f>+Kaimai!O11</f>
        <v>1</v>
      </c>
      <c r="P84" s="90">
        <f>+Kaimai!P11</f>
        <v>5</v>
      </c>
      <c r="Q84" s="90">
        <f>+Kaimai!Q11</f>
        <v>3</v>
      </c>
      <c r="R84" s="90">
        <f>+Kaimai!R11</f>
        <v>3</v>
      </c>
      <c r="S84" s="90">
        <f>+Kaimai!S11</f>
        <v>0</v>
      </c>
      <c r="T84" s="90">
        <f>+Kaimai!T11</f>
        <v>0</v>
      </c>
      <c r="U84" s="90">
        <f>+Kaimai!U11</f>
        <v>5</v>
      </c>
      <c r="V84" s="90">
        <f>+Kaimai!V11</f>
        <v>0</v>
      </c>
      <c r="W84" s="90">
        <f>+Kaimai!W11</f>
        <v>2</v>
      </c>
      <c r="X84" s="90">
        <f>+Kaimai!X11</f>
        <v>2</v>
      </c>
      <c r="Y84" s="90">
        <f>+Kaimai!Y11</f>
        <v>4</v>
      </c>
      <c r="Z84" s="90">
        <f>+Kaimai!Z11</f>
        <v>0</v>
      </c>
      <c r="AA84" s="90">
        <f>+Kaimai!AA11</f>
        <v>0</v>
      </c>
      <c r="AB84" s="90">
        <f>+Kaimai!AB11</f>
        <v>0</v>
      </c>
      <c r="AC84" s="90">
        <f>+Kaimai!AC11</f>
        <v>0</v>
      </c>
      <c r="AD84" s="90">
        <f>+Kaimai!AD11</f>
        <v>0</v>
      </c>
      <c r="AE84" s="90">
        <f>+Kaimai!AE11</f>
        <v>0</v>
      </c>
      <c r="AF84" s="90">
        <f>+Kaimai!AF11</f>
        <v>14</v>
      </c>
      <c r="AG84" s="90">
        <f>+Kaimai!AG11</f>
        <v>6</v>
      </c>
      <c r="AH84" s="90">
        <f>+Kaimai!AH11</f>
        <v>39</v>
      </c>
      <c r="AI84" s="90">
        <f>+Kaimai!AI11</f>
        <v>1</v>
      </c>
      <c r="AJ84" s="90">
        <f>+Kaimai!AJ11</f>
        <v>0</v>
      </c>
      <c r="AK84" s="90">
        <f>+Kaimai!AK11</f>
        <v>0</v>
      </c>
      <c r="AL84" s="90">
        <f>+Kaimai!AL11</f>
        <v>0</v>
      </c>
      <c r="AM84" s="90">
        <f>+Kaimai!AM11</f>
        <v>0</v>
      </c>
      <c r="AN84" s="90">
        <f>+Kaimai!AN11</f>
        <v>0</v>
      </c>
      <c r="AO84" s="90">
        <f>+Kaimai!AO11</f>
        <v>14</v>
      </c>
      <c r="AP84" s="90">
        <f>+Kaimai!AP11</f>
        <v>6</v>
      </c>
      <c r="AQ84" s="90">
        <f>+Kaimai!AQ11</f>
        <v>4</v>
      </c>
      <c r="AR84" s="90">
        <f>+Kaimai!AR11</f>
        <v>0</v>
      </c>
      <c r="AS84" s="90">
        <f>+Kaimai!AS11</f>
        <v>0</v>
      </c>
      <c r="AT84" s="90">
        <f>+Kaimai!AT11</f>
        <v>0</v>
      </c>
      <c r="AU84" s="90">
        <f>+Kaimai!AU11</f>
        <v>0</v>
      </c>
      <c r="AV84" s="90">
        <f>+Kaimai!AV11</f>
        <v>0</v>
      </c>
      <c r="AW84" s="90">
        <f>+Kaimai!AW11</f>
        <v>0</v>
      </c>
      <c r="AX84" s="90">
        <f>+Kaimai!AX11</f>
        <v>0</v>
      </c>
      <c r="AY84" s="90">
        <f>+Kaimai!AY11</f>
        <v>0</v>
      </c>
      <c r="AZ84" s="90">
        <f>+Kaimai!AZ11</f>
        <v>0</v>
      </c>
      <c r="BA84" s="90">
        <f>+Kaimai!BA11</f>
        <v>0</v>
      </c>
      <c r="BB84" s="90">
        <f>+Kaimai!BB11</f>
        <v>1</v>
      </c>
      <c r="BC84" s="90">
        <f>+Kaimai!BC11</f>
        <v>1</v>
      </c>
      <c r="BD84" s="90">
        <f>+Kaimai!BD11</f>
        <v>0</v>
      </c>
      <c r="BE84" s="90">
        <f>+Kaimai!BE11</f>
        <v>0</v>
      </c>
      <c r="BF84" s="90">
        <f>+Kaimai!BF11</f>
        <v>2</v>
      </c>
      <c r="BG84" s="90">
        <f>+Kaimai!BG11</f>
        <v>2</v>
      </c>
      <c r="BH84" s="90">
        <f>+Kaimai!BH11</f>
        <v>0</v>
      </c>
      <c r="BI84" s="90">
        <f>+Kaimai!BI11</f>
        <v>0</v>
      </c>
      <c r="BJ84" s="90">
        <f>+Kaimai!BJ11</f>
        <v>1</v>
      </c>
      <c r="BK84" s="90">
        <f>+Kaimai!BK11</f>
        <v>2</v>
      </c>
      <c r="BL84" s="90">
        <f>+Kaimai!BL11</f>
        <v>0</v>
      </c>
      <c r="BM84" s="90">
        <f>+Kaimai!BM11</f>
        <v>0</v>
      </c>
      <c r="BN84" s="90">
        <f>+Kaimai!BN11</f>
        <v>2</v>
      </c>
      <c r="BO84" s="90">
        <f>+Kaimai!BO11</f>
        <v>8</v>
      </c>
      <c r="BP84" s="90">
        <f>+Kaimai!BP11</f>
        <v>1</v>
      </c>
      <c r="BQ84" s="90">
        <f>+Kaimai!BQ11</f>
        <v>4</v>
      </c>
      <c r="BR84" s="90">
        <f>+Kaimai!BR11</f>
        <v>0</v>
      </c>
      <c r="BS84" s="90">
        <f>+Kaimai!BS11</f>
        <v>0</v>
      </c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</row>
    <row r="85" spans="1:207" ht="14.25" customHeight="1">
      <c r="A85" s="12">
        <f t="shared" si="7"/>
        <v>81</v>
      </c>
      <c r="B85" s="12" t="s">
        <v>296</v>
      </c>
      <c r="C85" s="12">
        <v>9396</v>
      </c>
      <c r="D85" s="19" t="s">
        <v>100</v>
      </c>
      <c r="E85" s="19">
        <f t="shared" si="8"/>
      </c>
      <c r="F85" s="20" t="s">
        <v>331</v>
      </c>
      <c r="G85" s="129">
        <f t="shared" si="5"/>
        <v>83</v>
      </c>
      <c r="H85" s="129">
        <f t="shared" si="6"/>
        <v>74</v>
      </c>
      <c r="I85" s="99"/>
      <c r="J85" s="90">
        <f>+Kaimai!J12</f>
        <v>0</v>
      </c>
      <c r="K85" s="90">
        <f>+Kaimai!K12</f>
        <v>0</v>
      </c>
      <c r="L85" s="90">
        <f>+Kaimai!L12</f>
        <v>3</v>
      </c>
      <c r="M85" s="90">
        <f>+Kaimai!M12</f>
        <v>9</v>
      </c>
      <c r="N85" s="90">
        <f>+Kaimai!N12</f>
        <v>40</v>
      </c>
      <c r="O85" s="90">
        <f>+Kaimai!O12</f>
        <v>0</v>
      </c>
      <c r="P85" s="90">
        <f>+Kaimai!P12</f>
        <v>2</v>
      </c>
      <c r="Q85" s="90">
        <f>+Kaimai!Q12</f>
        <v>4</v>
      </c>
      <c r="R85" s="90">
        <f>+Kaimai!R12</f>
        <v>25</v>
      </c>
      <c r="S85" s="90">
        <f>+Kaimai!S12</f>
        <v>0</v>
      </c>
      <c r="T85" s="90">
        <f>+Kaimai!T12</f>
        <v>2</v>
      </c>
      <c r="U85" s="90">
        <f>+Kaimai!U12</f>
        <v>9</v>
      </c>
      <c r="V85" s="90">
        <f>+Kaimai!V12</f>
        <v>5</v>
      </c>
      <c r="W85" s="90">
        <f>+Kaimai!W12</f>
        <v>27</v>
      </c>
      <c r="X85" s="90">
        <f>+Kaimai!X12</f>
        <v>0</v>
      </c>
      <c r="Y85" s="90">
        <f>+Kaimai!Y12</f>
        <v>7</v>
      </c>
      <c r="Z85" s="90">
        <f>+Kaimai!Z12</f>
        <v>7</v>
      </c>
      <c r="AA85" s="90">
        <f>+Kaimai!AA12</f>
        <v>17</v>
      </c>
      <c r="AB85" s="90">
        <f>+Kaimai!AB12</f>
        <v>6</v>
      </c>
      <c r="AC85" s="90">
        <f>+Kaimai!AC12</f>
        <v>7</v>
      </c>
      <c r="AD85" s="90">
        <f>+Kaimai!AD12</f>
        <v>2</v>
      </c>
      <c r="AE85" s="90">
        <f>+Kaimai!AE12</f>
        <v>15</v>
      </c>
      <c r="AF85" s="90">
        <f>+Kaimai!AF12</f>
        <v>20</v>
      </c>
      <c r="AG85" s="90">
        <f>+Kaimai!AG12</f>
        <v>2</v>
      </c>
      <c r="AH85" s="90">
        <f>+Kaimai!AH12</f>
        <v>96</v>
      </c>
      <c r="AI85" s="90">
        <f>+Kaimai!AI12</f>
        <v>0</v>
      </c>
      <c r="AJ85" s="90">
        <f>+Kaimai!AJ12</f>
        <v>0</v>
      </c>
      <c r="AK85" s="90">
        <f>+Kaimai!AK12</f>
        <v>1</v>
      </c>
      <c r="AL85" s="90">
        <f>+Kaimai!AL12</f>
        <v>0</v>
      </c>
      <c r="AM85" s="90">
        <f>+Kaimai!AM12</f>
        <v>0</v>
      </c>
      <c r="AN85" s="90">
        <f>+Kaimai!AN12</f>
        <v>2</v>
      </c>
      <c r="AO85" s="90">
        <f>+Kaimai!AO12</f>
        <v>37</v>
      </c>
      <c r="AP85" s="90">
        <f>+Kaimai!AP12</f>
        <v>0</v>
      </c>
      <c r="AQ85" s="90">
        <f>+Kaimai!AQ12</f>
        <v>38</v>
      </c>
      <c r="AR85" s="90">
        <f>+Kaimai!AR12</f>
        <v>1</v>
      </c>
      <c r="AS85" s="90">
        <f>+Kaimai!AS12</f>
        <v>40</v>
      </c>
      <c r="AT85" s="90">
        <f>+Kaimai!AT12</f>
        <v>0</v>
      </c>
      <c r="AU85" s="90">
        <f>+Kaimai!AU12</f>
        <v>0</v>
      </c>
      <c r="AV85" s="90">
        <f>+Kaimai!AV12</f>
        <v>0</v>
      </c>
      <c r="AW85" s="90">
        <f>+Kaimai!AW12</f>
        <v>0</v>
      </c>
      <c r="AX85" s="90">
        <f>+Kaimai!AX12</f>
        <v>0</v>
      </c>
      <c r="AY85" s="90">
        <f>+Kaimai!AY12</f>
        <v>0</v>
      </c>
      <c r="AZ85" s="90">
        <f>+Kaimai!AZ12</f>
        <v>0</v>
      </c>
      <c r="BA85" s="90">
        <f>+Kaimai!BA12</f>
        <v>0</v>
      </c>
      <c r="BB85" s="90">
        <f>+Kaimai!BB12</f>
        <v>4</v>
      </c>
      <c r="BC85" s="90">
        <f>+Kaimai!BC12</f>
        <v>8</v>
      </c>
      <c r="BD85" s="90">
        <f>+Kaimai!BD12</f>
        <v>0</v>
      </c>
      <c r="BE85" s="90">
        <f>+Kaimai!BE12</f>
        <v>0</v>
      </c>
      <c r="BF85" s="90">
        <f>+Kaimai!BF12</f>
        <v>0</v>
      </c>
      <c r="BG85" s="90">
        <f>+Kaimai!BG12</f>
        <v>0</v>
      </c>
      <c r="BH85" s="90">
        <f>+Kaimai!BH12</f>
        <v>0</v>
      </c>
      <c r="BI85" s="90">
        <f>+Kaimai!BI12</f>
        <v>0</v>
      </c>
      <c r="BJ85" s="90">
        <f>+Kaimai!BJ12</f>
        <v>3</v>
      </c>
      <c r="BK85" s="90">
        <f>+Kaimai!BK12</f>
        <v>3</v>
      </c>
      <c r="BL85" s="90">
        <f>+Kaimai!BL12</f>
        <v>0</v>
      </c>
      <c r="BM85" s="90">
        <f>+Kaimai!BM12</f>
        <v>0</v>
      </c>
      <c r="BN85" s="90">
        <f>+Kaimai!BN12</f>
        <v>5</v>
      </c>
      <c r="BO85" s="90">
        <f>+Kaimai!BO12</f>
        <v>15</v>
      </c>
      <c r="BP85" s="90">
        <f>+Kaimai!BP12</f>
        <v>0</v>
      </c>
      <c r="BQ85" s="90">
        <f>+Kaimai!BQ12</f>
        <v>0</v>
      </c>
      <c r="BR85" s="90">
        <f>+Kaimai!BR12</f>
        <v>0</v>
      </c>
      <c r="BS85" s="90">
        <f>+Kaimai!BS12</f>
        <v>0</v>
      </c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ht="14.25" customHeight="1">
      <c r="A86" s="12">
        <f t="shared" si="7"/>
        <v>82</v>
      </c>
      <c r="B86" s="12" t="s">
        <v>296</v>
      </c>
      <c r="C86" s="12">
        <v>9397</v>
      </c>
      <c r="D86" s="19" t="s">
        <v>98</v>
      </c>
      <c r="E86" s="19">
        <f t="shared" si="8"/>
        <v>1</v>
      </c>
      <c r="F86" s="20" t="s">
        <v>334</v>
      </c>
      <c r="G86" s="129">
        <f t="shared" si="5"/>
        <v>16</v>
      </c>
      <c r="H86" s="129">
        <f t="shared" si="6"/>
        <v>7</v>
      </c>
      <c r="I86" s="101"/>
      <c r="J86" s="90">
        <f>+Kaimai!J13</f>
        <v>0</v>
      </c>
      <c r="K86" s="90">
        <f>+Kaimai!K13</f>
        <v>0</v>
      </c>
      <c r="L86" s="90">
        <f>+Kaimai!L13</f>
        <v>0</v>
      </c>
      <c r="M86" s="90">
        <f>+Kaimai!M13</f>
        <v>4</v>
      </c>
      <c r="N86" s="90">
        <f>+Kaimai!N13</f>
        <v>9</v>
      </c>
      <c r="O86" s="90">
        <f>+Kaimai!O13</f>
        <v>0</v>
      </c>
      <c r="P86" s="90">
        <f>+Kaimai!P13</f>
        <v>0</v>
      </c>
      <c r="Q86" s="90">
        <f>+Kaimai!Q13</f>
        <v>0</v>
      </c>
      <c r="R86" s="90">
        <f>+Kaimai!R13</f>
        <v>3</v>
      </c>
      <c r="S86" s="90">
        <f>+Kaimai!S13</f>
        <v>0</v>
      </c>
      <c r="T86" s="90">
        <f>+Kaimai!T13</f>
        <v>0</v>
      </c>
      <c r="U86" s="90">
        <f>+Kaimai!U13</f>
        <v>0</v>
      </c>
      <c r="V86" s="90">
        <f>+Kaimai!V13</f>
        <v>2</v>
      </c>
      <c r="W86" s="90">
        <f>+Kaimai!W13</f>
        <v>2</v>
      </c>
      <c r="X86" s="90">
        <f>+Kaimai!X13</f>
        <v>0</v>
      </c>
      <c r="Y86" s="90">
        <f>+Kaimai!Y13</f>
        <v>0</v>
      </c>
      <c r="Z86" s="90">
        <f>+Kaimai!Z13</f>
        <v>1</v>
      </c>
      <c r="AA86" s="90">
        <f>+Kaimai!AA13</f>
        <v>2</v>
      </c>
      <c r="AB86" s="90">
        <f>+Kaimai!AB13</f>
        <v>4</v>
      </c>
      <c r="AC86" s="90">
        <f>+Kaimai!AC13</f>
        <v>1</v>
      </c>
      <c r="AD86" s="90">
        <f>+Kaimai!AD13</f>
        <v>2</v>
      </c>
      <c r="AE86" s="90">
        <f>+Kaimai!AE13</f>
        <v>0</v>
      </c>
      <c r="AF86" s="90">
        <f>+Kaimai!AF13</f>
        <v>4</v>
      </c>
      <c r="AG86" s="90">
        <f>+Kaimai!AG13</f>
        <v>0</v>
      </c>
      <c r="AH86" s="90">
        <f>+Kaimai!AH13</f>
        <v>19</v>
      </c>
      <c r="AI86" s="90">
        <f>+Kaimai!AI13</f>
        <v>0</v>
      </c>
      <c r="AJ86" s="90">
        <f>+Kaimai!AJ13</f>
        <v>0</v>
      </c>
      <c r="AK86" s="90">
        <f>+Kaimai!AK13</f>
        <v>0</v>
      </c>
      <c r="AL86" s="90">
        <f>+Kaimai!AL13</f>
        <v>0</v>
      </c>
      <c r="AM86" s="90">
        <f>+Kaimai!AM13</f>
        <v>0</v>
      </c>
      <c r="AN86" s="90">
        <f>+Kaimai!AN13</f>
        <v>4</v>
      </c>
      <c r="AO86" s="90">
        <f>+Kaimai!AO13</f>
        <v>0</v>
      </c>
      <c r="AP86" s="90">
        <f>+Kaimai!AP13</f>
        <v>0</v>
      </c>
      <c r="AQ86" s="90">
        <f>+Kaimai!AQ13</f>
        <v>0</v>
      </c>
      <c r="AR86" s="90">
        <f>+Kaimai!AR13</f>
        <v>0</v>
      </c>
      <c r="AS86" s="90">
        <f>+Kaimai!AS13</f>
        <v>0</v>
      </c>
      <c r="AT86" s="90">
        <f>+Kaimai!AT13</f>
        <v>0</v>
      </c>
      <c r="AU86" s="90">
        <f>+Kaimai!AU13</f>
        <v>0</v>
      </c>
      <c r="AV86" s="90">
        <f>+Kaimai!AV13</f>
        <v>0</v>
      </c>
      <c r="AW86" s="90">
        <f>+Kaimai!AW13</f>
        <v>0</v>
      </c>
      <c r="AX86" s="90">
        <f>+Kaimai!AX13</f>
        <v>0</v>
      </c>
      <c r="AY86" s="90">
        <f>+Kaimai!AY13</f>
        <v>0</v>
      </c>
      <c r="AZ86" s="90">
        <f>+Kaimai!AZ13</f>
        <v>0</v>
      </c>
      <c r="BA86" s="90">
        <f>+Kaimai!BA13</f>
        <v>0</v>
      </c>
      <c r="BB86" s="90">
        <f>+Kaimai!BB13</f>
        <v>0</v>
      </c>
      <c r="BC86" s="90">
        <f>+Kaimai!BC13</f>
        <v>0</v>
      </c>
      <c r="BD86" s="90">
        <f>+Kaimai!BD13</f>
        <v>0</v>
      </c>
      <c r="BE86" s="90">
        <f>+Kaimai!BE13</f>
        <v>0</v>
      </c>
      <c r="BF86" s="90">
        <f>+Kaimai!BF13</f>
        <v>0</v>
      </c>
      <c r="BG86" s="90">
        <f>+Kaimai!BG13</f>
        <v>0</v>
      </c>
      <c r="BH86" s="90">
        <f>+Kaimai!BH13</f>
        <v>0</v>
      </c>
      <c r="BI86" s="90">
        <f>+Kaimai!BI13</f>
        <v>0</v>
      </c>
      <c r="BJ86" s="90">
        <f>+Kaimai!BJ13</f>
        <v>0</v>
      </c>
      <c r="BK86" s="90">
        <f>+Kaimai!BK13</f>
        <v>0</v>
      </c>
      <c r="BL86" s="90">
        <f>+Kaimai!BL13</f>
        <v>0</v>
      </c>
      <c r="BM86" s="90">
        <f>+Kaimai!BM13</f>
        <v>0</v>
      </c>
      <c r="BN86" s="90">
        <f>+Kaimai!BN13</f>
        <v>0</v>
      </c>
      <c r="BO86" s="90">
        <f>+Kaimai!BO13</f>
        <v>0</v>
      </c>
      <c r="BP86" s="90">
        <f>+Kaimai!BP13</f>
        <v>0</v>
      </c>
      <c r="BQ86" s="90">
        <f>+Kaimai!BQ13</f>
        <v>3</v>
      </c>
      <c r="BR86" s="90">
        <f>+Kaimai!BR13</f>
        <v>6</v>
      </c>
      <c r="BS86" s="90">
        <f>+Kaimai!BS13</f>
        <v>18</v>
      </c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4.25" customHeight="1">
      <c r="A87" s="12">
        <f t="shared" si="7"/>
        <v>83</v>
      </c>
      <c r="B87" s="12" t="s">
        <v>296</v>
      </c>
      <c r="C87" s="12">
        <v>9373</v>
      </c>
      <c r="D87" s="19" t="s">
        <v>88</v>
      </c>
      <c r="E87" s="19">
        <f t="shared" si="8"/>
        <v>1</v>
      </c>
      <c r="F87" s="20" t="s">
        <v>334</v>
      </c>
      <c r="G87" s="129">
        <f t="shared" si="5"/>
        <v>24</v>
      </c>
      <c r="H87" s="129">
        <f t="shared" si="6"/>
        <v>24</v>
      </c>
      <c r="I87" s="101"/>
      <c r="J87" s="90">
        <f>+Kaimai!J14</f>
        <v>0</v>
      </c>
      <c r="K87" s="90">
        <f>+Kaimai!K14</f>
        <v>0</v>
      </c>
      <c r="L87" s="90">
        <f>+Kaimai!L14</f>
        <v>0</v>
      </c>
      <c r="M87" s="90">
        <f>+Kaimai!M14</f>
        <v>2</v>
      </c>
      <c r="N87" s="90">
        <f>+Kaimai!N14</f>
        <v>13</v>
      </c>
      <c r="O87" s="90">
        <f>+Kaimai!O14</f>
        <v>0</v>
      </c>
      <c r="P87" s="90">
        <f>+Kaimai!P14</f>
        <v>0</v>
      </c>
      <c r="Q87" s="90">
        <f>+Kaimai!Q14</f>
        <v>3</v>
      </c>
      <c r="R87" s="90">
        <f>+Kaimai!R14</f>
        <v>6</v>
      </c>
      <c r="S87" s="90">
        <f>+Kaimai!S14</f>
        <v>0</v>
      </c>
      <c r="T87" s="90">
        <f>+Kaimai!T14</f>
        <v>0</v>
      </c>
      <c r="U87" s="90">
        <f>+Kaimai!U14</f>
        <v>3</v>
      </c>
      <c r="V87" s="90">
        <f>+Kaimai!V14</f>
        <v>4</v>
      </c>
      <c r="W87" s="90">
        <f>+Kaimai!W14</f>
        <v>9</v>
      </c>
      <c r="X87" s="90">
        <f>+Kaimai!X14</f>
        <v>0</v>
      </c>
      <c r="Y87" s="90">
        <f>+Kaimai!Y14</f>
        <v>0</v>
      </c>
      <c r="Z87" s="90">
        <f>+Kaimai!Z14</f>
        <v>2</v>
      </c>
      <c r="AA87" s="90">
        <f>+Kaimai!AA14</f>
        <v>6</v>
      </c>
      <c r="AB87" s="90">
        <f>+Kaimai!AB14</f>
        <v>1</v>
      </c>
      <c r="AC87" s="90">
        <f>+Kaimai!AC14</f>
        <v>0</v>
      </c>
      <c r="AD87" s="90">
        <f>+Kaimai!AD14</f>
        <v>0</v>
      </c>
      <c r="AE87" s="90">
        <f>+Kaimai!AE14</f>
        <v>2</v>
      </c>
      <c r="AF87" s="90">
        <f>+Kaimai!AF14</f>
        <v>0</v>
      </c>
      <c r="AG87" s="90">
        <f>+Kaimai!AG14</f>
        <v>0</v>
      </c>
      <c r="AH87" s="90">
        <f>+Kaimai!AH14</f>
        <v>15</v>
      </c>
      <c r="AI87" s="90">
        <f>+Kaimai!AI14</f>
        <v>0</v>
      </c>
      <c r="AJ87" s="90">
        <f>+Kaimai!AJ14</f>
        <v>0</v>
      </c>
      <c r="AK87" s="90">
        <f>+Kaimai!AK14</f>
        <v>0</v>
      </c>
      <c r="AL87" s="90">
        <f>+Kaimai!AL14</f>
        <v>0</v>
      </c>
      <c r="AM87" s="90">
        <f>+Kaimai!AM14</f>
        <v>0</v>
      </c>
      <c r="AN87" s="90">
        <f>+Kaimai!AN14</f>
        <v>0</v>
      </c>
      <c r="AO87" s="90">
        <f>+Kaimai!AO14</f>
        <v>0</v>
      </c>
      <c r="AP87" s="90">
        <f>+Kaimai!AP14</f>
        <v>0</v>
      </c>
      <c r="AQ87" s="90">
        <f>+Kaimai!AQ14</f>
        <v>0</v>
      </c>
      <c r="AR87" s="90">
        <f>+Kaimai!AR14</f>
        <v>1</v>
      </c>
      <c r="AS87" s="90">
        <f>+Kaimai!AS14</f>
        <v>30</v>
      </c>
      <c r="AT87" s="90">
        <f>+Kaimai!AT14</f>
        <v>0</v>
      </c>
      <c r="AU87" s="90">
        <f>+Kaimai!AU14</f>
        <v>0</v>
      </c>
      <c r="AV87" s="90">
        <f>+Kaimai!AV14</f>
        <v>0</v>
      </c>
      <c r="AW87" s="90">
        <f>+Kaimai!AW14</f>
        <v>0</v>
      </c>
      <c r="AX87" s="90">
        <f>+Kaimai!AX14</f>
        <v>0</v>
      </c>
      <c r="AY87" s="90">
        <f>+Kaimai!AY14</f>
        <v>0</v>
      </c>
      <c r="AZ87" s="90">
        <f>+Kaimai!AZ14</f>
        <v>0</v>
      </c>
      <c r="BA87" s="90">
        <f>+Kaimai!BA14</f>
        <v>0</v>
      </c>
      <c r="BB87" s="90">
        <f>+Kaimai!BB14</f>
        <v>0</v>
      </c>
      <c r="BC87" s="90">
        <f>+Kaimai!BC14</f>
        <v>0</v>
      </c>
      <c r="BD87" s="90">
        <f>+Kaimai!BD14</f>
        <v>0</v>
      </c>
      <c r="BE87" s="90">
        <f>+Kaimai!BE14</f>
        <v>0</v>
      </c>
      <c r="BF87" s="90">
        <f>+Kaimai!BF14</f>
        <v>0</v>
      </c>
      <c r="BG87" s="90">
        <f>+Kaimai!BG14</f>
        <v>0</v>
      </c>
      <c r="BH87" s="90">
        <f>+Kaimai!BH14</f>
        <v>0</v>
      </c>
      <c r="BI87" s="90">
        <f>+Kaimai!BI14</f>
        <v>0</v>
      </c>
      <c r="BJ87" s="90">
        <f>+Kaimai!BJ14</f>
        <v>0</v>
      </c>
      <c r="BK87" s="90">
        <f>+Kaimai!BK14</f>
        <v>0</v>
      </c>
      <c r="BL87" s="90">
        <f>+Kaimai!BL14</f>
        <v>0</v>
      </c>
      <c r="BM87" s="90">
        <f>+Kaimai!BM14</f>
        <v>0</v>
      </c>
      <c r="BN87" s="90">
        <f>+Kaimai!BN14</f>
        <v>3</v>
      </c>
      <c r="BO87" s="90">
        <f>+Kaimai!BO14</f>
        <v>25</v>
      </c>
      <c r="BP87" s="90">
        <f>+Kaimai!BP14</f>
        <v>0</v>
      </c>
      <c r="BQ87" s="90">
        <f>+Kaimai!BQ14</f>
        <v>0</v>
      </c>
      <c r="BR87" s="90">
        <f>+Kaimai!BR14</f>
        <v>0</v>
      </c>
      <c r="BS87" s="90">
        <f>+Kaimai!BS14</f>
        <v>0</v>
      </c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106" ht="14.25" customHeight="1">
      <c r="A88" s="12">
        <f t="shared" si="7"/>
        <v>84</v>
      </c>
      <c r="B88" s="12" t="s">
        <v>296</v>
      </c>
      <c r="C88" s="12">
        <v>9375</v>
      </c>
      <c r="D88" s="19" t="s">
        <v>81</v>
      </c>
      <c r="E88" s="19">
        <f t="shared" si="8"/>
        <v>1</v>
      </c>
      <c r="F88" s="20" t="s">
        <v>334</v>
      </c>
      <c r="G88" s="129">
        <f t="shared" si="5"/>
        <v>77</v>
      </c>
      <c r="H88" s="129">
        <f t="shared" si="6"/>
        <v>63</v>
      </c>
      <c r="I88" s="99"/>
      <c r="J88" s="90">
        <f>+Kaimai!J15</f>
        <v>0</v>
      </c>
      <c r="K88" s="90">
        <f>+Kaimai!K15</f>
        <v>1</v>
      </c>
      <c r="L88" s="90">
        <f>+Kaimai!L15</f>
        <v>7</v>
      </c>
      <c r="M88" s="90">
        <f>+Kaimai!M15</f>
        <v>10</v>
      </c>
      <c r="N88" s="90">
        <f>+Kaimai!N15</f>
        <v>34</v>
      </c>
      <c r="O88" s="90">
        <f>+Kaimai!O15</f>
        <v>1</v>
      </c>
      <c r="P88" s="90">
        <f>+Kaimai!P15</f>
        <v>4</v>
      </c>
      <c r="Q88" s="90">
        <f>+Kaimai!Q15</f>
        <v>8</v>
      </c>
      <c r="R88" s="90">
        <f>+Kaimai!R15</f>
        <v>12</v>
      </c>
      <c r="S88" s="90">
        <f>+Kaimai!S15</f>
        <v>0</v>
      </c>
      <c r="T88" s="90">
        <f>+Kaimai!T15</f>
        <v>5</v>
      </c>
      <c r="U88" s="90">
        <f>+Kaimai!U15</f>
        <v>4</v>
      </c>
      <c r="V88" s="90">
        <f>+Kaimai!V15</f>
        <v>13</v>
      </c>
      <c r="W88" s="90">
        <f>+Kaimai!W15</f>
        <v>16</v>
      </c>
      <c r="X88" s="90">
        <f>+Kaimai!X15</f>
        <v>9</v>
      </c>
      <c r="Y88" s="90">
        <f>+Kaimai!Y15</f>
        <v>4</v>
      </c>
      <c r="Z88" s="90">
        <f>+Kaimai!Z15</f>
        <v>5</v>
      </c>
      <c r="AA88" s="90">
        <f>+Kaimai!AA15</f>
        <v>7</v>
      </c>
      <c r="AB88" s="90">
        <f>+Kaimai!AB15</f>
        <v>13</v>
      </c>
      <c r="AC88" s="90">
        <f>+Kaimai!AC15</f>
        <v>14</v>
      </c>
      <c r="AD88" s="90">
        <f>+Kaimai!AD15</f>
        <v>1</v>
      </c>
      <c r="AE88" s="90">
        <f>+Kaimai!AE15</f>
        <v>28</v>
      </c>
      <c r="AF88" s="90">
        <f>+Kaimai!AF15</f>
        <v>12</v>
      </c>
      <c r="AG88" s="90">
        <f>+Kaimai!AG15</f>
        <v>5</v>
      </c>
      <c r="AH88" s="90">
        <f>+Kaimai!AH15</f>
        <v>83</v>
      </c>
      <c r="AI88" s="90">
        <f>+Kaimai!AI15</f>
        <v>0</v>
      </c>
      <c r="AJ88" s="90">
        <f>+Kaimai!AJ15</f>
        <v>0</v>
      </c>
      <c r="AK88" s="90">
        <f>+Kaimai!AK15</f>
        <v>0</v>
      </c>
      <c r="AL88" s="90">
        <f>+Kaimai!AL15</f>
        <v>0</v>
      </c>
      <c r="AM88" s="90">
        <f>+Kaimai!AM15</f>
        <v>0</v>
      </c>
      <c r="AN88" s="90">
        <f>+Kaimai!AN15</f>
        <v>0</v>
      </c>
      <c r="AO88" s="90">
        <f>+Kaimai!AO15</f>
        <v>11</v>
      </c>
      <c r="AP88" s="90">
        <f>+Kaimai!AP15</f>
        <v>0</v>
      </c>
      <c r="AQ88" s="90">
        <f>+Kaimai!AQ15</f>
        <v>30</v>
      </c>
      <c r="AR88" s="90">
        <f>+Kaimai!AR15</f>
        <v>1</v>
      </c>
      <c r="AS88" s="90">
        <f>+Kaimai!AS15</f>
        <v>40</v>
      </c>
      <c r="AT88" s="90">
        <f>+Kaimai!AT15</f>
        <v>0</v>
      </c>
      <c r="AU88" s="90">
        <f>+Kaimai!AU15</f>
        <v>0</v>
      </c>
      <c r="AV88" s="90">
        <f>+Kaimai!AV15</f>
        <v>0</v>
      </c>
      <c r="AW88" s="90">
        <f>+Kaimai!AW15</f>
        <v>0</v>
      </c>
      <c r="AX88" s="90">
        <f>+Kaimai!AX15</f>
        <v>0</v>
      </c>
      <c r="AY88" s="90">
        <f>+Kaimai!AY15</f>
        <v>0</v>
      </c>
      <c r="AZ88" s="90">
        <f>+Kaimai!AZ15</f>
        <v>0</v>
      </c>
      <c r="BA88" s="90">
        <f>+Kaimai!BA15</f>
        <v>0</v>
      </c>
      <c r="BB88" s="90">
        <f>+Kaimai!BB15</f>
        <v>2</v>
      </c>
      <c r="BC88" s="90">
        <f>+Kaimai!BC15</f>
        <v>44</v>
      </c>
      <c r="BD88" s="90">
        <f>+Kaimai!BD15</f>
        <v>0</v>
      </c>
      <c r="BE88" s="90">
        <f>+Kaimai!BE15</f>
        <v>0</v>
      </c>
      <c r="BF88" s="90">
        <f>+Kaimai!BF15</f>
        <v>0</v>
      </c>
      <c r="BG88" s="90">
        <f>+Kaimai!BG15</f>
        <v>0</v>
      </c>
      <c r="BH88" s="90">
        <f>+Kaimai!BH15</f>
        <v>0</v>
      </c>
      <c r="BI88" s="90">
        <f>+Kaimai!BI15</f>
        <v>0</v>
      </c>
      <c r="BJ88" s="90">
        <f>+Kaimai!BJ15</f>
        <v>11</v>
      </c>
      <c r="BK88" s="90">
        <f>+Kaimai!BK15</f>
        <v>1</v>
      </c>
      <c r="BL88" s="90">
        <f>+Kaimai!BL15</f>
        <v>0</v>
      </c>
      <c r="BM88" s="90">
        <f>+Kaimai!BM15</f>
        <v>0</v>
      </c>
      <c r="BN88" s="90">
        <f>+Kaimai!BN15</f>
        <v>4</v>
      </c>
      <c r="BO88" s="90">
        <f>+Kaimai!BO15</f>
        <v>1</v>
      </c>
      <c r="BP88" s="90">
        <f>+Kaimai!BP15</f>
        <v>1</v>
      </c>
      <c r="BQ88" s="90">
        <f>+Kaimai!BQ15</f>
        <v>8</v>
      </c>
      <c r="BR88" s="90">
        <f>+Kaimai!BR15</f>
        <v>0</v>
      </c>
      <c r="BS88" s="90">
        <f>+Kaimai!BS15</f>
        <v>0</v>
      </c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85" ht="14.25" customHeight="1">
      <c r="A89" s="12">
        <f t="shared" si="7"/>
        <v>85</v>
      </c>
      <c r="B89" s="12" t="s">
        <v>296</v>
      </c>
      <c r="C89" s="12">
        <v>9377</v>
      </c>
      <c r="D89" s="19" t="s">
        <v>89</v>
      </c>
      <c r="E89" s="19">
        <f t="shared" si="8"/>
        <v>1</v>
      </c>
      <c r="F89" s="20" t="s">
        <v>334</v>
      </c>
      <c r="G89" s="129">
        <f t="shared" si="5"/>
        <v>46</v>
      </c>
      <c r="H89" s="129">
        <f t="shared" si="6"/>
        <v>53</v>
      </c>
      <c r="I89" s="101"/>
      <c r="J89" s="90">
        <f>+Kaimai!J16</f>
        <v>0</v>
      </c>
      <c r="K89" s="90">
        <f>+Kaimai!K16</f>
        <v>1</v>
      </c>
      <c r="L89" s="90">
        <f>+Kaimai!L16</f>
        <v>2</v>
      </c>
      <c r="M89" s="90">
        <f>+Kaimai!M16</f>
        <v>7</v>
      </c>
      <c r="N89" s="90">
        <f>+Kaimai!N16</f>
        <v>20</v>
      </c>
      <c r="O89" s="90">
        <f>+Kaimai!O16</f>
        <v>1</v>
      </c>
      <c r="P89" s="90">
        <f>+Kaimai!P16</f>
        <v>1</v>
      </c>
      <c r="Q89" s="90">
        <f>+Kaimai!Q16</f>
        <v>2</v>
      </c>
      <c r="R89" s="90">
        <f>+Kaimai!R16</f>
        <v>12</v>
      </c>
      <c r="S89" s="90">
        <f>+Kaimai!S16</f>
        <v>0</v>
      </c>
      <c r="T89" s="90">
        <f>+Kaimai!T16</f>
        <v>6</v>
      </c>
      <c r="U89" s="90">
        <f>+Kaimai!U16</f>
        <v>6</v>
      </c>
      <c r="V89" s="90">
        <f>+Kaimai!V16</f>
        <v>8</v>
      </c>
      <c r="W89" s="90">
        <f>+Kaimai!W16</f>
        <v>14</v>
      </c>
      <c r="X89" s="90">
        <f>+Kaimai!X16</f>
        <v>5</v>
      </c>
      <c r="Y89" s="90">
        <f>+Kaimai!Y16</f>
        <v>4</v>
      </c>
      <c r="Z89" s="90">
        <f>+Kaimai!Z16</f>
        <v>2</v>
      </c>
      <c r="AA89" s="90">
        <f>+Kaimai!AA16</f>
        <v>8</v>
      </c>
      <c r="AB89" s="90">
        <f>+Kaimai!AB16</f>
        <v>8</v>
      </c>
      <c r="AC89" s="90">
        <f>+Kaimai!AC16</f>
        <v>4</v>
      </c>
      <c r="AD89" s="90">
        <f>+Kaimai!AD16</f>
        <v>0</v>
      </c>
      <c r="AE89" s="90">
        <f>+Kaimai!AE16</f>
        <v>0</v>
      </c>
      <c r="AF89" s="90">
        <f>+Kaimai!AF16</f>
        <v>9</v>
      </c>
      <c r="AG89" s="90">
        <f>+Kaimai!AG16</f>
        <v>2</v>
      </c>
      <c r="AH89" s="90">
        <f>+Kaimai!AH16</f>
        <v>73</v>
      </c>
      <c r="AI89" s="90">
        <f>+Kaimai!AI16</f>
        <v>1</v>
      </c>
      <c r="AJ89" s="90">
        <f>+Kaimai!AJ16</f>
        <v>1</v>
      </c>
      <c r="AK89" s="90">
        <f>+Kaimai!AK16</f>
        <v>0</v>
      </c>
      <c r="AL89" s="90">
        <f>+Kaimai!AL16</f>
        <v>0</v>
      </c>
      <c r="AM89" s="90">
        <f>+Kaimai!AM16</f>
        <v>0</v>
      </c>
      <c r="AN89" s="90">
        <f>+Kaimai!AN16</f>
        <v>0</v>
      </c>
      <c r="AO89" s="90">
        <f>+Kaimai!AO16</f>
        <v>9</v>
      </c>
      <c r="AP89" s="90">
        <f>+Kaimai!AP16</f>
        <v>2</v>
      </c>
      <c r="AQ89" s="90">
        <f>+Kaimai!AQ16</f>
        <v>20</v>
      </c>
      <c r="AR89" s="90">
        <f>+Kaimai!AR16</f>
        <v>1</v>
      </c>
      <c r="AS89" s="90">
        <f>+Kaimai!AS16</f>
        <v>50</v>
      </c>
      <c r="AT89" s="90">
        <f>+Kaimai!AT16</f>
        <v>0</v>
      </c>
      <c r="AU89" s="90">
        <f>+Kaimai!AU16</f>
        <v>0</v>
      </c>
      <c r="AV89" s="90">
        <f>+Kaimai!AV16</f>
        <v>0</v>
      </c>
      <c r="AW89" s="90">
        <f>+Kaimai!AW16</f>
        <v>0</v>
      </c>
      <c r="AX89" s="90">
        <f>+Kaimai!AX16</f>
        <v>0</v>
      </c>
      <c r="AY89" s="90">
        <f>+Kaimai!AY16</f>
        <v>0</v>
      </c>
      <c r="AZ89" s="90">
        <f>+Kaimai!AZ16</f>
        <v>0</v>
      </c>
      <c r="BA89" s="90">
        <f>+Kaimai!BA16</f>
        <v>0</v>
      </c>
      <c r="BB89" s="90">
        <f>+Kaimai!BB16</f>
        <v>3</v>
      </c>
      <c r="BC89" s="90">
        <f>+Kaimai!BC16</f>
        <v>8</v>
      </c>
      <c r="BD89" s="90">
        <f>+Kaimai!BD16</f>
        <v>0</v>
      </c>
      <c r="BE89" s="90">
        <f>+Kaimai!BE16</f>
        <v>0</v>
      </c>
      <c r="BF89" s="90">
        <f>+Kaimai!BF16</f>
        <v>2</v>
      </c>
      <c r="BG89" s="90">
        <f>+Kaimai!BG16</f>
        <v>3</v>
      </c>
      <c r="BH89" s="90">
        <f>+Kaimai!BH16</f>
        <v>0</v>
      </c>
      <c r="BI89" s="90">
        <f>+Kaimai!BI16</f>
        <v>0</v>
      </c>
      <c r="BJ89" s="90">
        <f>+Kaimai!BJ16</f>
        <v>3</v>
      </c>
      <c r="BK89" s="90">
        <f>+Kaimai!BK16</f>
        <v>4</v>
      </c>
      <c r="BL89" s="90">
        <f>+Kaimai!BL16</f>
        <v>1</v>
      </c>
      <c r="BM89" s="90">
        <f>+Kaimai!BM16</f>
        <v>12</v>
      </c>
      <c r="BN89" s="90">
        <f>+Kaimai!BN16</f>
        <v>0</v>
      </c>
      <c r="BO89" s="90">
        <f>+Kaimai!BO16</f>
        <v>0</v>
      </c>
      <c r="BP89" s="90">
        <f>+Kaimai!BP16</f>
        <v>1</v>
      </c>
      <c r="BQ89" s="90">
        <f>+Kaimai!BQ16</f>
        <v>3</v>
      </c>
      <c r="BR89" s="90">
        <f>+Kaimai!BR16</f>
        <v>0</v>
      </c>
      <c r="BS89" s="90">
        <f>+Kaimai!BS16</f>
        <v>0</v>
      </c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</row>
    <row r="90" spans="1:87" ht="14.25" customHeight="1">
      <c r="A90" s="12">
        <f t="shared" si="7"/>
        <v>86</v>
      </c>
      <c r="B90" s="12" t="s">
        <v>296</v>
      </c>
      <c r="C90" s="12">
        <v>9398</v>
      </c>
      <c r="D90" s="19" t="s">
        <v>101</v>
      </c>
      <c r="E90" s="19">
        <f t="shared" si="8"/>
        <v>1</v>
      </c>
      <c r="F90" s="20" t="s">
        <v>334</v>
      </c>
      <c r="G90" s="129">
        <f t="shared" si="5"/>
        <v>220</v>
      </c>
      <c r="H90" s="129">
        <f t="shared" si="6"/>
        <v>203</v>
      </c>
      <c r="I90" s="99"/>
      <c r="J90" s="90">
        <f>+Kaimai!J17</f>
        <v>0</v>
      </c>
      <c r="K90" s="90">
        <f>+Kaimai!K17</f>
        <v>16</v>
      </c>
      <c r="L90" s="90">
        <f>+Kaimai!L17</f>
        <v>5</v>
      </c>
      <c r="M90" s="90">
        <f>+Kaimai!M17</f>
        <v>26</v>
      </c>
      <c r="N90" s="90">
        <f>+Kaimai!N17</f>
        <v>91</v>
      </c>
      <c r="O90" s="90">
        <f>+Kaimai!O17</f>
        <v>6</v>
      </c>
      <c r="P90" s="90">
        <f>+Kaimai!P17</f>
        <v>8</v>
      </c>
      <c r="Q90" s="90">
        <f>+Kaimai!Q17</f>
        <v>18</v>
      </c>
      <c r="R90" s="90">
        <f>+Kaimai!R17</f>
        <v>50</v>
      </c>
      <c r="S90" s="90">
        <f>+Kaimai!S17</f>
        <v>0</v>
      </c>
      <c r="T90" s="90">
        <f>+Kaimai!T17</f>
        <v>6</v>
      </c>
      <c r="U90" s="90">
        <f>+Kaimai!U17</f>
        <v>12</v>
      </c>
      <c r="V90" s="90">
        <f>+Kaimai!V17</f>
        <v>24</v>
      </c>
      <c r="W90" s="90">
        <f>+Kaimai!W17</f>
        <v>88</v>
      </c>
      <c r="X90" s="90">
        <f>+Kaimai!X17</f>
        <v>4</v>
      </c>
      <c r="Y90" s="90">
        <f>+Kaimai!Y17</f>
        <v>5</v>
      </c>
      <c r="Z90" s="90">
        <f>+Kaimai!Z17</f>
        <v>20</v>
      </c>
      <c r="AA90" s="90">
        <f>+Kaimai!AA17</f>
        <v>44</v>
      </c>
      <c r="AB90" s="90">
        <f>+Kaimai!AB17</f>
        <v>54</v>
      </c>
      <c r="AC90" s="90">
        <f>+Kaimai!AC17</f>
        <v>11</v>
      </c>
      <c r="AD90" s="90">
        <f>+Kaimai!AD17</f>
        <v>90</v>
      </c>
      <c r="AE90" s="90">
        <f>+Kaimai!AE17</f>
        <v>26</v>
      </c>
      <c r="AF90" s="90">
        <f>+Kaimai!AF17</f>
        <v>7</v>
      </c>
      <c r="AG90" s="90">
        <f>+Kaimai!AG17</f>
        <v>3</v>
      </c>
      <c r="AH90" s="90">
        <f>+Kaimai!AH17</f>
        <v>260</v>
      </c>
      <c r="AI90" s="90">
        <f>+Kaimai!AI17</f>
        <v>0</v>
      </c>
      <c r="AJ90" s="90">
        <f>+Kaimai!AJ17</f>
        <v>8</v>
      </c>
      <c r="AK90" s="90">
        <f>+Kaimai!AK17</f>
        <v>0</v>
      </c>
      <c r="AL90" s="90">
        <f>+Kaimai!AL17</f>
        <v>1</v>
      </c>
      <c r="AM90" s="90">
        <f>+Kaimai!AM17</f>
        <v>0</v>
      </c>
      <c r="AN90" s="90">
        <f>+Kaimai!AN17</f>
        <v>0</v>
      </c>
      <c r="AO90" s="90">
        <f>+Kaimai!AO17</f>
        <v>12</v>
      </c>
      <c r="AP90" s="90">
        <f>+Kaimai!AP17</f>
        <v>19</v>
      </c>
      <c r="AQ90" s="90">
        <f>+Kaimai!AQ17</f>
        <v>162</v>
      </c>
      <c r="AR90" s="90">
        <f>+Kaimai!AR17</f>
        <v>2</v>
      </c>
      <c r="AS90" s="90">
        <f>+Kaimai!AS17</f>
        <v>72</v>
      </c>
      <c r="AT90" s="90">
        <f>+Kaimai!AT17</f>
        <v>1</v>
      </c>
      <c r="AU90" s="90">
        <f>+Kaimai!AU17</f>
        <v>20</v>
      </c>
      <c r="AV90" s="90">
        <f>+Kaimai!AV17</f>
        <v>0</v>
      </c>
      <c r="AW90" s="90">
        <f>+Kaimai!AW17</f>
        <v>0</v>
      </c>
      <c r="AX90" s="90">
        <f>+Kaimai!AX17</f>
        <v>0</v>
      </c>
      <c r="AY90" s="90">
        <f>+Kaimai!AY17</f>
        <v>0</v>
      </c>
      <c r="AZ90" s="90">
        <f>+Kaimai!AZ17</f>
        <v>1</v>
      </c>
      <c r="BA90" s="90">
        <f>+Kaimai!BA17</f>
        <v>19</v>
      </c>
      <c r="BB90" s="90">
        <f>+Kaimai!BB17</f>
        <v>0</v>
      </c>
      <c r="BC90" s="90">
        <f>+Kaimai!BC17</f>
        <v>0</v>
      </c>
      <c r="BD90" s="90">
        <f>+Kaimai!BD17</f>
        <v>0</v>
      </c>
      <c r="BE90" s="90">
        <f>+Kaimai!BE17</f>
        <v>0</v>
      </c>
      <c r="BF90" s="90">
        <f>+Kaimai!BF17</f>
        <v>1</v>
      </c>
      <c r="BG90" s="90">
        <f>+Kaimai!BG17</f>
        <v>20</v>
      </c>
      <c r="BH90" s="90">
        <f>+Kaimai!BH17</f>
        <v>0</v>
      </c>
      <c r="BI90" s="90">
        <f>+Kaimai!BI17</f>
        <v>0</v>
      </c>
      <c r="BJ90" s="90">
        <f>+Kaimai!BJ17</f>
        <v>1</v>
      </c>
      <c r="BK90" s="90">
        <f>+Kaimai!BK17</f>
        <v>5</v>
      </c>
      <c r="BL90" s="90">
        <f>+Kaimai!BL17</f>
        <v>4</v>
      </c>
      <c r="BM90" s="90">
        <f>+Kaimai!BM17</f>
        <v>76</v>
      </c>
      <c r="BN90" s="90">
        <f>+Kaimai!BN17</f>
        <v>0</v>
      </c>
      <c r="BO90" s="90">
        <f>+Kaimai!BO17</f>
        <v>0</v>
      </c>
      <c r="BP90" s="90">
        <f>+Kaimai!BP17</f>
        <v>2</v>
      </c>
      <c r="BQ90" s="90">
        <f>+Kaimai!BQ17</f>
        <v>40</v>
      </c>
      <c r="BR90" s="90">
        <f>+Kaimai!BR17</f>
        <v>0</v>
      </c>
      <c r="BS90" s="90">
        <f>+Kaimai!BS17</f>
        <v>0</v>
      </c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</row>
    <row r="91" spans="1:87" ht="14.25" customHeight="1">
      <c r="A91" s="12">
        <f t="shared" si="7"/>
        <v>87</v>
      </c>
      <c r="B91" s="12" t="s">
        <v>296</v>
      </c>
      <c r="C91" s="12">
        <v>9407</v>
      </c>
      <c r="D91" s="19" t="s">
        <v>102</v>
      </c>
      <c r="E91" s="19">
        <f t="shared" si="8"/>
      </c>
      <c r="F91" s="20" t="s">
        <v>331</v>
      </c>
      <c r="G91" s="129">
        <f t="shared" si="5"/>
        <v>15</v>
      </c>
      <c r="H91" s="129">
        <f t="shared" si="6"/>
        <v>1</v>
      </c>
      <c r="I91" s="99"/>
      <c r="J91" s="90">
        <f>+Kaimai!J18</f>
        <v>0</v>
      </c>
      <c r="K91" s="90">
        <f>+Kaimai!K18</f>
        <v>2</v>
      </c>
      <c r="L91" s="90">
        <f>+Kaimai!L18</f>
        <v>2</v>
      </c>
      <c r="M91" s="90">
        <f>+Kaimai!M18</f>
        <v>0</v>
      </c>
      <c r="N91" s="90">
        <f>+Kaimai!N18</f>
        <v>4</v>
      </c>
      <c r="O91" s="90">
        <f>+Kaimai!O18</f>
        <v>4</v>
      </c>
      <c r="P91" s="90">
        <f>+Kaimai!P18</f>
        <v>0</v>
      </c>
      <c r="Q91" s="90">
        <f>+Kaimai!Q18</f>
        <v>2</v>
      </c>
      <c r="R91" s="90">
        <f>+Kaimai!R18</f>
        <v>1</v>
      </c>
      <c r="S91" s="90">
        <f>+Kaimai!S18</f>
        <v>0</v>
      </c>
      <c r="T91" s="90">
        <f>+Kaimai!T18</f>
        <v>0</v>
      </c>
      <c r="U91" s="90">
        <f>+Kaimai!U18</f>
        <v>0</v>
      </c>
      <c r="V91" s="90">
        <f>+Kaimai!V18</f>
        <v>0</v>
      </c>
      <c r="W91" s="90">
        <f>+Kaimai!W18</f>
        <v>0</v>
      </c>
      <c r="X91" s="90">
        <f>+Kaimai!X18</f>
        <v>1</v>
      </c>
      <c r="Y91" s="90">
        <f>+Kaimai!Y18</f>
        <v>0</v>
      </c>
      <c r="Z91" s="90">
        <f>+Kaimai!Z18</f>
        <v>0</v>
      </c>
      <c r="AA91" s="90">
        <f>+Kaimai!AA18</f>
        <v>0</v>
      </c>
      <c r="AB91" s="90">
        <f>+Kaimai!AB18</f>
        <v>0</v>
      </c>
      <c r="AC91" s="90">
        <f>+Kaimai!AC18</f>
        <v>0</v>
      </c>
      <c r="AD91" s="90">
        <f>+Kaimai!AD18</f>
        <v>0</v>
      </c>
      <c r="AE91" s="90">
        <f>+Kaimai!AE18</f>
        <v>0</v>
      </c>
      <c r="AF91" s="90">
        <f>+Kaimai!AF18</f>
        <v>0</v>
      </c>
      <c r="AG91" s="90">
        <f>+Kaimai!AG18</f>
        <v>0</v>
      </c>
      <c r="AH91" s="90">
        <f>+Kaimai!AH18</f>
        <v>0</v>
      </c>
      <c r="AI91" s="90">
        <f>+Kaimai!AI18</f>
        <v>3</v>
      </c>
      <c r="AJ91" s="90">
        <f>+Kaimai!AJ18</f>
        <v>0</v>
      </c>
      <c r="AK91" s="90">
        <f>+Kaimai!AK18</f>
        <v>0</v>
      </c>
      <c r="AL91" s="90">
        <f>+Kaimai!AL18</f>
        <v>0</v>
      </c>
      <c r="AM91" s="90">
        <f>+Kaimai!AM18</f>
        <v>0</v>
      </c>
      <c r="AN91" s="90">
        <f>+Kaimai!AN18</f>
        <v>0</v>
      </c>
      <c r="AO91" s="90">
        <f>+Kaimai!AO18</f>
        <v>5</v>
      </c>
      <c r="AP91" s="90">
        <f>+Kaimai!AP18</f>
        <v>0</v>
      </c>
      <c r="AQ91" s="90">
        <f>+Kaimai!AQ18</f>
        <v>7</v>
      </c>
      <c r="AR91" s="90">
        <f>+Kaimai!AR18</f>
        <v>0</v>
      </c>
      <c r="AS91" s="90">
        <f>+Kaimai!AS18</f>
        <v>0</v>
      </c>
      <c r="AT91" s="90">
        <f>+Kaimai!AT18</f>
        <v>0</v>
      </c>
      <c r="AU91" s="90">
        <f>+Kaimai!AU18</f>
        <v>0</v>
      </c>
      <c r="AV91" s="90">
        <f>+Kaimai!AV18</f>
        <v>0</v>
      </c>
      <c r="AW91" s="90">
        <f>+Kaimai!AW18</f>
        <v>0</v>
      </c>
      <c r="AX91" s="90">
        <f>+Kaimai!AX18</f>
        <v>0</v>
      </c>
      <c r="AY91" s="90">
        <f>+Kaimai!AY18</f>
        <v>0</v>
      </c>
      <c r="AZ91" s="90">
        <f>+Kaimai!AZ18</f>
        <v>0</v>
      </c>
      <c r="BA91" s="90">
        <f>+Kaimai!BA18</f>
        <v>0</v>
      </c>
      <c r="BB91" s="90">
        <f>+Kaimai!BB18</f>
        <v>0</v>
      </c>
      <c r="BC91" s="90">
        <f>+Kaimai!BC18</f>
        <v>0</v>
      </c>
      <c r="BD91" s="90">
        <f>+Kaimai!BD18</f>
        <v>0</v>
      </c>
      <c r="BE91" s="90">
        <f>+Kaimai!BE18</f>
        <v>0</v>
      </c>
      <c r="BF91" s="90">
        <f>+Kaimai!BF18</f>
        <v>0</v>
      </c>
      <c r="BG91" s="90">
        <f>+Kaimai!BG18</f>
        <v>0</v>
      </c>
      <c r="BH91" s="90">
        <f>+Kaimai!BH18</f>
        <v>0</v>
      </c>
      <c r="BI91" s="90">
        <f>+Kaimai!BI18</f>
        <v>0</v>
      </c>
      <c r="BJ91" s="90">
        <f>+Kaimai!BJ18</f>
        <v>0</v>
      </c>
      <c r="BK91" s="90">
        <f>+Kaimai!BK18</f>
        <v>0</v>
      </c>
      <c r="BL91" s="90">
        <f>+Kaimai!BL18</f>
        <v>0</v>
      </c>
      <c r="BM91" s="90">
        <f>+Kaimai!BM18</f>
        <v>0</v>
      </c>
      <c r="BN91" s="90">
        <f>+Kaimai!BN18</f>
        <v>0</v>
      </c>
      <c r="BO91" s="90">
        <f>+Kaimai!BO18</f>
        <v>0</v>
      </c>
      <c r="BP91" s="90">
        <f>+Kaimai!BP18</f>
        <v>0</v>
      </c>
      <c r="BQ91" s="90">
        <f>+Kaimai!BQ18</f>
        <v>0</v>
      </c>
      <c r="BR91" s="90">
        <f>+Kaimai!BR18</f>
        <v>0</v>
      </c>
      <c r="BS91" s="90">
        <f>+Kaimai!BS18</f>
        <v>0</v>
      </c>
      <c r="BT91" s="92"/>
      <c r="BU91" s="92"/>
      <c r="BV91" s="92"/>
      <c r="BW91" s="92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</row>
    <row r="92" spans="1:71" ht="14.25" customHeight="1">
      <c r="A92" s="12">
        <f t="shared" si="7"/>
        <v>88</v>
      </c>
      <c r="B92" s="12" t="s">
        <v>296</v>
      </c>
      <c r="C92" s="12">
        <v>14308</v>
      </c>
      <c r="D92" s="19" t="s">
        <v>95</v>
      </c>
      <c r="E92" s="19">
        <f t="shared" si="8"/>
        <v>1</v>
      </c>
      <c r="F92" s="20" t="s">
        <v>334</v>
      </c>
      <c r="G92" s="129">
        <f t="shared" si="5"/>
        <v>40</v>
      </c>
      <c r="H92" s="129">
        <f t="shared" si="6"/>
        <v>14</v>
      </c>
      <c r="I92" s="101"/>
      <c r="J92" s="90">
        <f>+Kaimai!J19</f>
        <v>0</v>
      </c>
      <c r="K92" s="90">
        <f>+Kaimai!K19</f>
        <v>0</v>
      </c>
      <c r="L92" s="90">
        <f>+Kaimai!L19</f>
        <v>0</v>
      </c>
      <c r="M92" s="90">
        <f>+Kaimai!M19</f>
        <v>9</v>
      </c>
      <c r="N92" s="90">
        <f>+Kaimai!N19</f>
        <v>20</v>
      </c>
      <c r="O92" s="90">
        <f>+Kaimai!O19</f>
        <v>0</v>
      </c>
      <c r="P92" s="90">
        <f>+Kaimai!P19</f>
        <v>0</v>
      </c>
      <c r="Q92" s="90">
        <f>+Kaimai!Q19</f>
        <v>5</v>
      </c>
      <c r="R92" s="90">
        <f>+Kaimai!R19</f>
        <v>6</v>
      </c>
      <c r="S92" s="90">
        <f>+Kaimai!S19</f>
        <v>0</v>
      </c>
      <c r="T92" s="90">
        <f>+Kaimai!T19</f>
        <v>2</v>
      </c>
      <c r="U92" s="90">
        <f>+Kaimai!U19</f>
        <v>2</v>
      </c>
      <c r="V92" s="90">
        <f>+Kaimai!V19</f>
        <v>2</v>
      </c>
      <c r="W92" s="90">
        <f>+Kaimai!W19</f>
        <v>0</v>
      </c>
      <c r="X92" s="90">
        <f>+Kaimai!X19</f>
        <v>3</v>
      </c>
      <c r="Y92" s="90">
        <f>+Kaimai!Y19</f>
        <v>2</v>
      </c>
      <c r="Z92" s="90">
        <f>+Kaimai!Z19</f>
        <v>2</v>
      </c>
      <c r="AA92" s="90">
        <f>+Kaimai!AA19</f>
        <v>1</v>
      </c>
      <c r="AB92" s="90">
        <f>+Kaimai!AB19</f>
        <v>2</v>
      </c>
      <c r="AC92" s="90">
        <f>+Kaimai!AC19</f>
        <v>0</v>
      </c>
      <c r="AD92" s="90">
        <f>+Kaimai!AD19</f>
        <v>0</v>
      </c>
      <c r="AE92" s="90">
        <f>+Kaimai!AE19</f>
        <v>0</v>
      </c>
      <c r="AF92" s="90">
        <f>+Kaimai!AF19</f>
        <v>5</v>
      </c>
      <c r="AG92" s="90">
        <f>+Kaimai!AG19</f>
        <v>4</v>
      </c>
      <c r="AH92" s="90">
        <f>+Kaimai!AH19</f>
        <v>34</v>
      </c>
      <c r="AI92" s="90">
        <f>+Kaimai!AI19</f>
        <v>0</v>
      </c>
      <c r="AJ92" s="90">
        <f>+Kaimai!AJ19</f>
        <v>0</v>
      </c>
      <c r="AK92" s="90">
        <f>+Kaimai!AK19</f>
        <v>0</v>
      </c>
      <c r="AL92" s="90">
        <f>+Kaimai!AL19</f>
        <v>0</v>
      </c>
      <c r="AM92" s="90">
        <f>+Kaimai!AM19</f>
        <v>0</v>
      </c>
      <c r="AN92" s="90">
        <f>+Kaimai!AN19</f>
        <v>0</v>
      </c>
      <c r="AO92" s="90">
        <f>+Kaimai!AO19</f>
        <v>30</v>
      </c>
      <c r="AP92" s="90">
        <f>+Kaimai!AP19</f>
        <v>6</v>
      </c>
      <c r="AQ92" s="90">
        <f>+Kaimai!AQ19</f>
        <v>27</v>
      </c>
      <c r="AR92" s="90">
        <f>+Kaimai!AR19</f>
        <v>0</v>
      </c>
      <c r="AS92" s="90">
        <f>+Kaimai!AS19</f>
        <v>0</v>
      </c>
      <c r="AT92" s="90">
        <f>+Kaimai!AT19</f>
        <v>0</v>
      </c>
      <c r="AU92" s="90">
        <f>+Kaimai!AU19</f>
        <v>0</v>
      </c>
      <c r="AV92" s="90">
        <f>+Kaimai!AV19</f>
        <v>0</v>
      </c>
      <c r="AW92" s="90">
        <f>+Kaimai!AW19</f>
        <v>0</v>
      </c>
      <c r="AX92" s="90">
        <f>+Kaimai!AX19</f>
        <v>0</v>
      </c>
      <c r="AY92" s="90">
        <f>+Kaimai!AY19</f>
        <v>0</v>
      </c>
      <c r="AZ92" s="90">
        <f>+Kaimai!AZ19</f>
        <v>0</v>
      </c>
      <c r="BA92" s="90">
        <f>+Kaimai!BA19</f>
        <v>0</v>
      </c>
      <c r="BB92" s="90">
        <f>+Kaimai!BB19</f>
        <v>1</v>
      </c>
      <c r="BC92" s="90">
        <f>+Kaimai!BC19</f>
        <v>2</v>
      </c>
      <c r="BD92" s="90">
        <f>+Kaimai!BD19</f>
        <v>1</v>
      </c>
      <c r="BE92" s="90">
        <f>+Kaimai!BE19</f>
        <v>5</v>
      </c>
      <c r="BF92" s="90">
        <f>+Kaimai!BF19</f>
        <v>2</v>
      </c>
      <c r="BG92" s="90">
        <f>+Kaimai!BG19</f>
        <v>4</v>
      </c>
      <c r="BH92" s="90">
        <f>+Kaimai!BH19</f>
        <v>1</v>
      </c>
      <c r="BI92" s="90">
        <f>+Kaimai!BI19</f>
        <v>5</v>
      </c>
      <c r="BJ92" s="90">
        <f>+Kaimai!BJ19</f>
        <v>3</v>
      </c>
      <c r="BK92" s="90">
        <f>+Kaimai!BK19</f>
        <v>8</v>
      </c>
      <c r="BL92" s="90">
        <f>+Kaimai!BL19</f>
        <v>0</v>
      </c>
      <c r="BM92" s="90">
        <f>+Kaimai!BM19</f>
        <v>0</v>
      </c>
      <c r="BN92" s="90">
        <f>+Kaimai!BN19</f>
        <v>3</v>
      </c>
      <c r="BO92" s="90">
        <f>+Kaimai!BO19</f>
        <v>13</v>
      </c>
      <c r="BP92" s="90">
        <f>+Kaimai!BP19</f>
        <v>0</v>
      </c>
      <c r="BQ92" s="90">
        <f>+Kaimai!BQ19</f>
        <v>0</v>
      </c>
      <c r="BR92" s="90">
        <f>+Kaimai!BR19</f>
        <v>0</v>
      </c>
      <c r="BS92" s="90">
        <f>+Kaimai!BS19</f>
        <v>0</v>
      </c>
    </row>
    <row r="93" spans="1:71" ht="14.25" customHeight="1">
      <c r="A93" s="12">
        <f t="shared" si="7"/>
        <v>89</v>
      </c>
      <c r="B93" s="12" t="s">
        <v>296</v>
      </c>
      <c r="C93" s="12">
        <v>9379</v>
      </c>
      <c r="D93" s="19" t="s">
        <v>90</v>
      </c>
      <c r="E93" s="19">
        <f t="shared" si="8"/>
        <v>1</v>
      </c>
      <c r="F93" s="20" t="s">
        <v>334</v>
      </c>
      <c r="G93" s="129">
        <f t="shared" si="5"/>
        <v>42</v>
      </c>
      <c r="H93" s="129">
        <f t="shared" si="6"/>
        <v>48</v>
      </c>
      <c r="I93" s="101"/>
      <c r="J93" s="90">
        <f>+Kaimai!J20</f>
        <v>0</v>
      </c>
      <c r="K93" s="90">
        <f>+Kaimai!K20</f>
        <v>0</v>
      </c>
      <c r="L93" s="90">
        <f>+Kaimai!L20</f>
        <v>1</v>
      </c>
      <c r="M93" s="90">
        <f>+Kaimai!M20</f>
        <v>4</v>
      </c>
      <c r="N93" s="90">
        <f>+Kaimai!N20</f>
        <v>26</v>
      </c>
      <c r="O93" s="90">
        <f>+Kaimai!O20</f>
        <v>0</v>
      </c>
      <c r="P93" s="90">
        <f>+Kaimai!P20</f>
        <v>1</v>
      </c>
      <c r="Q93" s="90">
        <f>+Kaimai!Q20</f>
        <v>1</v>
      </c>
      <c r="R93" s="90">
        <f>+Kaimai!R20</f>
        <v>9</v>
      </c>
      <c r="S93" s="90">
        <f>+Kaimai!S20</f>
        <v>0</v>
      </c>
      <c r="T93" s="90">
        <f>+Kaimai!T20</f>
        <v>0</v>
      </c>
      <c r="U93" s="90">
        <f>+Kaimai!U20</f>
        <v>0</v>
      </c>
      <c r="V93" s="90">
        <f>+Kaimai!V20</f>
        <v>4</v>
      </c>
      <c r="W93" s="90">
        <f>+Kaimai!W20</f>
        <v>24</v>
      </c>
      <c r="X93" s="90">
        <f>+Kaimai!X20</f>
        <v>0</v>
      </c>
      <c r="Y93" s="90">
        <f>+Kaimai!Y20</f>
        <v>0</v>
      </c>
      <c r="Z93" s="90">
        <f>+Kaimai!Z20</f>
        <v>5</v>
      </c>
      <c r="AA93" s="90">
        <f>+Kaimai!AA20</f>
        <v>15</v>
      </c>
      <c r="AB93" s="90">
        <f>+Kaimai!AB20</f>
        <v>0</v>
      </c>
      <c r="AC93" s="90">
        <f>+Kaimai!AC20</f>
        <v>0</v>
      </c>
      <c r="AD93" s="90">
        <f>+Kaimai!AD20</f>
        <v>4</v>
      </c>
      <c r="AE93" s="90">
        <f>+Kaimai!AE20</f>
        <v>5</v>
      </c>
      <c r="AF93" s="90">
        <f>+Kaimai!AF20</f>
        <v>2</v>
      </c>
      <c r="AG93" s="90">
        <f>+Kaimai!AG20</f>
        <v>0</v>
      </c>
      <c r="AH93" s="90">
        <f>+Kaimai!AH20</f>
        <v>37</v>
      </c>
      <c r="AI93" s="90">
        <f>+Kaimai!AI20</f>
        <v>0</v>
      </c>
      <c r="AJ93" s="90">
        <f>+Kaimai!AJ20</f>
        <v>0</v>
      </c>
      <c r="AK93" s="90">
        <f>+Kaimai!AK20</f>
        <v>0</v>
      </c>
      <c r="AL93" s="90">
        <f>+Kaimai!AL20</f>
        <v>0</v>
      </c>
      <c r="AM93" s="90">
        <f>+Kaimai!AM20</f>
        <v>0</v>
      </c>
      <c r="AN93" s="90">
        <f>+Kaimai!AN20</f>
        <v>0</v>
      </c>
      <c r="AO93" s="90">
        <f>+Kaimai!AO20</f>
        <v>0</v>
      </c>
      <c r="AP93" s="90">
        <f>+Kaimai!AP20</f>
        <v>0</v>
      </c>
      <c r="AQ93" s="90">
        <f>+Kaimai!AQ20</f>
        <v>0</v>
      </c>
      <c r="AR93" s="90">
        <f>+Kaimai!AR20</f>
        <v>0.5</v>
      </c>
      <c r="AS93" s="90">
        <f>+Kaimai!AS20</f>
        <v>0.5</v>
      </c>
      <c r="AT93" s="90">
        <f>+Kaimai!AT20</f>
        <v>0</v>
      </c>
      <c r="AU93" s="90">
        <f>+Kaimai!AU20</f>
        <v>0</v>
      </c>
      <c r="AV93" s="90">
        <f>+Kaimai!AV20</f>
        <v>0</v>
      </c>
      <c r="AW93" s="90">
        <f>+Kaimai!AW20</f>
        <v>0</v>
      </c>
      <c r="AX93" s="90">
        <f>+Kaimai!AX20</f>
        <v>0</v>
      </c>
      <c r="AY93" s="90">
        <f>+Kaimai!AY20</f>
        <v>0</v>
      </c>
      <c r="AZ93" s="90">
        <f>+Kaimai!AZ20</f>
        <v>0</v>
      </c>
      <c r="BA93" s="90">
        <f>+Kaimai!BA20</f>
        <v>0</v>
      </c>
      <c r="BB93" s="90">
        <f>+Kaimai!BB20</f>
        <v>4</v>
      </c>
      <c r="BC93" s="90">
        <f>+Kaimai!BC20</f>
        <v>20</v>
      </c>
      <c r="BD93" s="90">
        <f>+Kaimai!BD20</f>
        <v>0</v>
      </c>
      <c r="BE93" s="90">
        <f>+Kaimai!BE20</f>
        <v>0</v>
      </c>
      <c r="BF93" s="90">
        <f>+Kaimai!BF20</f>
        <v>0</v>
      </c>
      <c r="BG93" s="90">
        <f>+Kaimai!BG20</f>
        <v>0</v>
      </c>
      <c r="BH93" s="90">
        <f>+Kaimai!BH20</f>
        <v>0</v>
      </c>
      <c r="BI93" s="90">
        <f>+Kaimai!BI20</f>
        <v>0</v>
      </c>
      <c r="BJ93" s="90">
        <f>+Kaimai!BJ20</f>
        <v>0</v>
      </c>
      <c r="BK93" s="90">
        <f>+Kaimai!BK20</f>
        <v>0</v>
      </c>
      <c r="BL93" s="90">
        <f>+Kaimai!BL20</f>
        <v>0</v>
      </c>
      <c r="BM93" s="90">
        <f>+Kaimai!BM20</f>
        <v>0</v>
      </c>
      <c r="BN93" s="90">
        <f>+Kaimai!BN20</f>
        <v>3</v>
      </c>
      <c r="BO93" s="90">
        <f>+Kaimai!BO20</f>
        <v>30</v>
      </c>
      <c r="BP93" s="90">
        <f>+Kaimai!BP20</f>
        <v>0</v>
      </c>
      <c r="BQ93" s="90">
        <f>+Kaimai!BQ20</f>
        <v>0</v>
      </c>
      <c r="BR93" s="90">
        <f>+Kaimai!BR20</f>
        <v>0</v>
      </c>
      <c r="BS93" s="90">
        <f>+Kaimai!BS20</f>
        <v>0</v>
      </c>
    </row>
    <row r="94" spans="1:87" ht="14.25" customHeight="1">
      <c r="A94" s="12">
        <f t="shared" si="7"/>
        <v>90</v>
      </c>
      <c r="B94" s="12" t="s">
        <v>296</v>
      </c>
      <c r="C94" s="12">
        <v>9382</v>
      </c>
      <c r="D94" s="19" t="s">
        <v>91</v>
      </c>
      <c r="E94" s="19">
        <f t="shared" si="8"/>
        <v>1</v>
      </c>
      <c r="F94" s="20" t="s">
        <v>334</v>
      </c>
      <c r="G94" s="129">
        <f t="shared" si="5"/>
        <v>58</v>
      </c>
      <c r="H94" s="129">
        <f t="shared" si="6"/>
        <v>4</v>
      </c>
      <c r="I94" s="99"/>
      <c r="J94" s="90">
        <f>+Kaimai!J21</f>
        <v>0</v>
      </c>
      <c r="K94" s="90">
        <f>+Kaimai!K21</f>
        <v>10</v>
      </c>
      <c r="L94" s="90">
        <f>+Kaimai!L21</f>
        <v>2</v>
      </c>
      <c r="M94" s="90">
        <f>+Kaimai!M21</f>
        <v>5</v>
      </c>
      <c r="N94" s="90">
        <f>+Kaimai!N21</f>
        <v>24</v>
      </c>
      <c r="O94" s="90">
        <f>+Kaimai!O21</f>
        <v>6</v>
      </c>
      <c r="P94" s="90">
        <f>+Kaimai!P21</f>
        <v>2</v>
      </c>
      <c r="Q94" s="90">
        <f>+Kaimai!Q21</f>
        <v>5</v>
      </c>
      <c r="R94" s="90">
        <f>+Kaimai!R21</f>
        <v>4</v>
      </c>
      <c r="S94" s="90">
        <f>+Kaimai!S21</f>
        <v>0</v>
      </c>
      <c r="T94" s="90">
        <f>+Kaimai!T21</f>
        <v>0</v>
      </c>
      <c r="U94" s="90">
        <f>+Kaimai!U21</f>
        <v>0</v>
      </c>
      <c r="V94" s="90">
        <f>+Kaimai!V21</f>
        <v>2</v>
      </c>
      <c r="W94" s="90">
        <f>+Kaimai!W21</f>
        <v>1</v>
      </c>
      <c r="X94" s="90">
        <f>+Kaimai!X21</f>
        <v>0</v>
      </c>
      <c r="Y94" s="90">
        <f>+Kaimai!Y21</f>
        <v>0</v>
      </c>
      <c r="Z94" s="90">
        <f>+Kaimai!Z21</f>
        <v>1</v>
      </c>
      <c r="AA94" s="90">
        <f>+Kaimai!AA21</f>
        <v>0</v>
      </c>
      <c r="AB94" s="90">
        <f>+Kaimai!AB21</f>
        <v>0</v>
      </c>
      <c r="AC94" s="90">
        <f>+Kaimai!AC21</f>
        <v>5</v>
      </c>
      <c r="AD94" s="90">
        <f>+Kaimai!AD21</f>
        <v>0</v>
      </c>
      <c r="AE94" s="90">
        <f>+Kaimai!AE21</f>
        <v>0</v>
      </c>
      <c r="AF94" s="90">
        <f>+Kaimai!AF21</f>
        <v>4</v>
      </c>
      <c r="AG94" s="90">
        <f>+Kaimai!AG21</f>
        <v>2</v>
      </c>
      <c r="AH94" s="90">
        <f>+Kaimai!AH21</f>
        <v>29</v>
      </c>
      <c r="AI94" s="90">
        <f>+Kaimai!AI21</f>
        <v>0</v>
      </c>
      <c r="AJ94" s="90">
        <f>+Kaimai!AJ21</f>
        <v>2</v>
      </c>
      <c r="AK94" s="90">
        <f>+Kaimai!AK21</f>
        <v>0</v>
      </c>
      <c r="AL94" s="90">
        <f>+Kaimai!AL21</f>
        <v>0</v>
      </c>
      <c r="AM94" s="90">
        <f>+Kaimai!AM21</f>
        <v>0</v>
      </c>
      <c r="AN94" s="90">
        <f>+Kaimai!AN21</f>
        <v>0</v>
      </c>
      <c r="AO94" s="90">
        <f>+Kaimai!AO21</f>
        <v>9</v>
      </c>
      <c r="AP94" s="90">
        <f>+Kaimai!AP21</f>
        <v>16</v>
      </c>
      <c r="AQ94" s="90">
        <f>+Kaimai!AQ21</f>
        <v>18</v>
      </c>
      <c r="AR94" s="90">
        <f>+Kaimai!AR21</f>
        <v>1</v>
      </c>
      <c r="AS94" s="90">
        <f>+Kaimai!AS21</f>
        <v>22</v>
      </c>
      <c r="AT94" s="90">
        <f>+Kaimai!AT21</f>
        <v>0</v>
      </c>
      <c r="AU94" s="90">
        <f>+Kaimai!AU21</f>
        <v>0</v>
      </c>
      <c r="AV94" s="90">
        <f>+Kaimai!AV21</f>
        <v>0</v>
      </c>
      <c r="AW94" s="90">
        <f>+Kaimai!AW21</f>
        <v>0</v>
      </c>
      <c r="AX94" s="90">
        <f>+Kaimai!AX21</f>
        <v>0</v>
      </c>
      <c r="AY94" s="90">
        <f>+Kaimai!AY21</f>
        <v>0</v>
      </c>
      <c r="AZ94" s="90">
        <f>+Kaimai!AZ21</f>
        <v>0</v>
      </c>
      <c r="BA94" s="90">
        <f>+Kaimai!BA21</f>
        <v>0</v>
      </c>
      <c r="BB94" s="90">
        <f>+Kaimai!BB21</f>
        <v>1</v>
      </c>
      <c r="BC94" s="90">
        <f>+Kaimai!BC21</f>
        <v>4</v>
      </c>
      <c r="BD94" s="90">
        <f>+Kaimai!BD21</f>
        <v>0</v>
      </c>
      <c r="BE94" s="90">
        <f>+Kaimai!BE21</f>
        <v>0</v>
      </c>
      <c r="BF94" s="90">
        <f>+Kaimai!BF21</f>
        <v>1</v>
      </c>
      <c r="BG94" s="90">
        <f>+Kaimai!BG21</f>
        <v>3</v>
      </c>
      <c r="BH94" s="90">
        <f>+Kaimai!BH21</f>
        <v>0</v>
      </c>
      <c r="BI94" s="90">
        <f>+Kaimai!BI21</f>
        <v>0</v>
      </c>
      <c r="BJ94" s="90">
        <f>+Kaimai!BJ21</f>
        <v>3</v>
      </c>
      <c r="BK94" s="90">
        <f>+Kaimai!BK21</f>
        <v>3</v>
      </c>
      <c r="BL94" s="90">
        <f>+Kaimai!BL21</f>
        <v>0</v>
      </c>
      <c r="BM94" s="90">
        <f>+Kaimai!BM21</f>
        <v>0</v>
      </c>
      <c r="BN94" s="90">
        <f>+Kaimai!BN21</f>
        <v>1</v>
      </c>
      <c r="BO94" s="90">
        <f>+Kaimai!BO21</f>
        <v>3</v>
      </c>
      <c r="BP94" s="90">
        <f>+Kaimai!BP21</f>
        <v>0</v>
      </c>
      <c r="BQ94" s="90">
        <f>+Kaimai!BQ21</f>
        <v>0</v>
      </c>
      <c r="BR94" s="90">
        <f>+Kaimai!BR21</f>
        <v>0</v>
      </c>
      <c r="BS94" s="90">
        <f>+Kaimai!BS21</f>
        <v>0</v>
      </c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</row>
    <row r="95" spans="1:71" ht="14.25" customHeight="1">
      <c r="A95" s="12">
        <f t="shared" si="7"/>
        <v>91</v>
      </c>
      <c r="B95" s="12" t="s">
        <v>296</v>
      </c>
      <c r="C95" s="12">
        <v>9402</v>
      </c>
      <c r="D95" s="19" t="s">
        <v>103</v>
      </c>
      <c r="E95" s="19">
        <f t="shared" si="8"/>
      </c>
      <c r="F95" s="20" t="s">
        <v>331</v>
      </c>
      <c r="G95" s="129">
        <f t="shared" si="5"/>
        <v>35</v>
      </c>
      <c r="H95" s="129">
        <f t="shared" si="6"/>
        <v>25</v>
      </c>
      <c r="I95" s="101"/>
      <c r="J95" s="90">
        <f>+Kaimai!J22</f>
        <v>0</v>
      </c>
      <c r="K95" s="90">
        <f>+Kaimai!K22</f>
        <v>0</v>
      </c>
      <c r="L95" s="90">
        <f>+Kaimai!L22</f>
        <v>1</v>
      </c>
      <c r="M95" s="90">
        <f>+Kaimai!M22</f>
        <v>15</v>
      </c>
      <c r="N95" s="90">
        <f>+Kaimai!N22</f>
        <v>7</v>
      </c>
      <c r="O95" s="90">
        <f>+Kaimai!O22</f>
        <v>0</v>
      </c>
      <c r="P95" s="90">
        <f>+Kaimai!P22</f>
        <v>1</v>
      </c>
      <c r="Q95" s="90">
        <f>+Kaimai!Q22</f>
        <v>3</v>
      </c>
      <c r="R95" s="90">
        <f>+Kaimai!R22</f>
        <v>8</v>
      </c>
      <c r="S95" s="90">
        <f>+Kaimai!S22</f>
        <v>0</v>
      </c>
      <c r="T95" s="90">
        <f>+Kaimai!T22</f>
        <v>1</v>
      </c>
      <c r="U95" s="90">
        <f>+Kaimai!U22</f>
        <v>1</v>
      </c>
      <c r="V95" s="90">
        <f>+Kaimai!V22</f>
        <v>7</v>
      </c>
      <c r="W95" s="90">
        <f>+Kaimai!W22</f>
        <v>4</v>
      </c>
      <c r="X95" s="90">
        <f>+Kaimai!X22</f>
        <v>1</v>
      </c>
      <c r="Y95" s="90">
        <f>+Kaimai!Y22</f>
        <v>1</v>
      </c>
      <c r="Z95" s="90">
        <f>+Kaimai!Z22</f>
        <v>9</v>
      </c>
      <c r="AA95" s="90">
        <f>+Kaimai!AA22</f>
        <v>1</v>
      </c>
      <c r="AB95" s="90">
        <f>+Kaimai!AB22</f>
        <v>0</v>
      </c>
      <c r="AC95" s="90">
        <f>+Kaimai!AC22</f>
        <v>0</v>
      </c>
      <c r="AD95" s="90">
        <f>+Kaimai!AD22</f>
        <v>0</v>
      </c>
      <c r="AE95" s="90">
        <f>+Kaimai!AE22</f>
        <v>0</v>
      </c>
      <c r="AF95" s="90">
        <f>+Kaimai!AF22</f>
        <v>4</v>
      </c>
      <c r="AG95" s="90">
        <f>+Kaimai!AG22</f>
        <v>3</v>
      </c>
      <c r="AH95" s="90">
        <f>+Kaimai!AH22</f>
        <v>25</v>
      </c>
      <c r="AI95" s="90">
        <f>+Kaimai!AI22</f>
        <v>0</v>
      </c>
      <c r="AJ95" s="90">
        <f>+Kaimai!AJ22</f>
        <v>0</v>
      </c>
      <c r="AK95" s="90">
        <f>+Kaimai!AK22</f>
        <v>0</v>
      </c>
      <c r="AL95" s="90">
        <f>+Kaimai!AL22</f>
        <v>0</v>
      </c>
      <c r="AM95" s="90">
        <f>+Kaimai!AM22</f>
        <v>0</v>
      </c>
      <c r="AN95" s="90">
        <f>+Kaimai!AN22</f>
        <v>1</v>
      </c>
      <c r="AO95" s="90">
        <f>+Kaimai!AO22</f>
        <v>0</v>
      </c>
      <c r="AP95" s="90">
        <f>+Kaimai!AP22</f>
        <v>0</v>
      </c>
      <c r="AQ95" s="90">
        <f>+Kaimai!AQ22</f>
        <v>8</v>
      </c>
      <c r="AR95" s="90">
        <f>+Kaimai!AR22</f>
        <v>0</v>
      </c>
      <c r="AS95" s="90">
        <f>+Kaimai!AS22</f>
        <v>0</v>
      </c>
      <c r="AT95" s="90">
        <f>+Kaimai!AT22</f>
        <v>0</v>
      </c>
      <c r="AU95" s="90">
        <f>+Kaimai!AU22</f>
        <v>0</v>
      </c>
      <c r="AV95" s="90">
        <f>+Kaimai!AV22</f>
        <v>0</v>
      </c>
      <c r="AW95" s="90">
        <f>+Kaimai!AW22</f>
        <v>0</v>
      </c>
      <c r="AX95" s="90">
        <f>+Kaimai!AX22</f>
        <v>0</v>
      </c>
      <c r="AY95" s="90">
        <f>+Kaimai!AY22</f>
        <v>0</v>
      </c>
      <c r="AZ95" s="90">
        <f>+Kaimai!AZ22</f>
        <v>1</v>
      </c>
      <c r="BA95" s="90">
        <f>+Kaimai!BA22</f>
        <v>40</v>
      </c>
      <c r="BB95" s="90">
        <f>+Kaimai!BB22</f>
        <v>0</v>
      </c>
      <c r="BC95" s="90">
        <f>+Kaimai!BC22</f>
        <v>0</v>
      </c>
      <c r="BD95" s="90">
        <f>+Kaimai!BD22</f>
        <v>0</v>
      </c>
      <c r="BE95" s="90">
        <f>+Kaimai!BE22</f>
        <v>0</v>
      </c>
      <c r="BF95" s="90">
        <f>+Kaimai!BF22</f>
        <v>0</v>
      </c>
      <c r="BG95" s="90">
        <f>+Kaimai!BG22</f>
        <v>0</v>
      </c>
      <c r="BH95" s="90">
        <f>+Kaimai!BH22</f>
        <v>0</v>
      </c>
      <c r="BI95" s="90">
        <f>+Kaimai!BI22</f>
        <v>0</v>
      </c>
      <c r="BJ95" s="90">
        <f>+Kaimai!BJ22</f>
        <v>0</v>
      </c>
      <c r="BK95" s="90">
        <f>+Kaimai!BK22</f>
        <v>0</v>
      </c>
      <c r="BL95" s="90">
        <f>+Kaimai!BL22</f>
        <v>0</v>
      </c>
      <c r="BM95" s="90">
        <f>+Kaimai!BM22</f>
        <v>0</v>
      </c>
      <c r="BN95" s="90">
        <f>+Kaimai!BN22</f>
        <v>0</v>
      </c>
      <c r="BO95" s="90">
        <f>+Kaimai!BO22</f>
        <v>0</v>
      </c>
      <c r="BP95" s="90">
        <f>+Kaimai!BP22</f>
        <v>0</v>
      </c>
      <c r="BQ95" s="90">
        <f>+Kaimai!BQ22</f>
        <v>0</v>
      </c>
      <c r="BR95" s="90">
        <f>+Kaimai!BR22</f>
        <v>0</v>
      </c>
      <c r="BS95" s="90">
        <f>+Kaimai!BS22</f>
        <v>0</v>
      </c>
    </row>
    <row r="96" spans="1:85" ht="14.25" customHeight="1">
      <c r="A96" s="12">
        <f t="shared" si="7"/>
        <v>92</v>
      </c>
      <c r="B96" s="12" t="s">
        <v>296</v>
      </c>
      <c r="C96" s="17">
        <v>18602</v>
      </c>
      <c r="D96" s="19" t="s">
        <v>319</v>
      </c>
      <c r="E96" s="19">
        <f t="shared" si="8"/>
      </c>
      <c r="F96" s="20" t="s">
        <v>331</v>
      </c>
      <c r="G96" s="129">
        <f t="shared" si="5"/>
        <v>0</v>
      </c>
      <c r="H96" s="129">
        <f t="shared" si="6"/>
        <v>0</v>
      </c>
      <c r="I96" s="101"/>
      <c r="J96" s="90">
        <f>+Kaimai!J23</f>
        <v>0</v>
      </c>
      <c r="K96" s="90">
        <f>+Kaimai!K23</f>
        <v>0</v>
      </c>
      <c r="L96" s="90">
        <f>+Kaimai!L23</f>
        <v>0</v>
      </c>
      <c r="M96" s="90">
        <f>+Kaimai!M23</f>
        <v>0</v>
      </c>
      <c r="N96" s="90">
        <f>+Kaimai!N23</f>
        <v>0</v>
      </c>
      <c r="O96" s="90">
        <f>+Kaimai!O23</f>
        <v>0</v>
      </c>
      <c r="P96" s="90">
        <f>+Kaimai!P23</f>
        <v>0</v>
      </c>
      <c r="Q96" s="90">
        <f>+Kaimai!Q23</f>
        <v>0</v>
      </c>
      <c r="R96" s="90">
        <f>+Kaimai!R23</f>
        <v>0</v>
      </c>
      <c r="S96" s="90">
        <f>+Kaimai!S23</f>
        <v>0</v>
      </c>
      <c r="T96" s="90">
        <f>+Kaimai!T23</f>
        <v>0</v>
      </c>
      <c r="U96" s="90">
        <f>+Kaimai!U23</f>
        <v>0</v>
      </c>
      <c r="V96" s="90">
        <f>+Kaimai!V23</f>
        <v>0</v>
      </c>
      <c r="W96" s="90">
        <f>+Kaimai!W23</f>
        <v>0</v>
      </c>
      <c r="X96" s="90">
        <f>+Kaimai!X23</f>
        <v>0</v>
      </c>
      <c r="Y96" s="90">
        <f>+Kaimai!Y23</f>
        <v>0</v>
      </c>
      <c r="Z96" s="90">
        <f>+Kaimai!Z23</f>
        <v>0</v>
      </c>
      <c r="AA96" s="90">
        <f>+Kaimai!AA23</f>
        <v>0</v>
      </c>
      <c r="AB96" s="90">
        <f>+Kaimai!AB23</f>
        <v>0</v>
      </c>
      <c r="AC96" s="90">
        <f>+Kaimai!AC23</f>
        <v>0</v>
      </c>
      <c r="AD96" s="90">
        <f>+Kaimai!AD23</f>
        <v>0</v>
      </c>
      <c r="AE96" s="90">
        <f>+Kaimai!AE23</f>
        <v>0</v>
      </c>
      <c r="AF96" s="90">
        <f>+Kaimai!AF23</f>
        <v>0</v>
      </c>
      <c r="AG96" s="90">
        <f>+Kaimai!AG23</f>
        <v>0</v>
      </c>
      <c r="AH96" s="90">
        <f>+Kaimai!AH23</f>
        <v>0</v>
      </c>
      <c r="AI96" s="90">
        <f>+Kaimai!AI23</f>
        <v>0</v>
      </c>
      <c r="AJ96" s="90">
        <f>+Kaimai!AJ23</f>
        <v>0</v>
      </c>
      <c r="AK96" s="90">
        <f>+Kaimai!AK23</f>
        <v>0</v>
      </c>
      <c r="AL96" s="90">
        <f>+Kaimai!AL23</f>
        <v>0</v>
      </c>
      <c r="AM96" s="90">
        <f>+Kaimai!AM23</f>
        <v>0</v>
      </c>
      <c r="AN96" s="90">
        <f>+Kaimai!AN23</f>
        <v>0</v>
      </c>
      <c r="AO96" s="90">
        <f>+Kaimai!AO23</f>
        <v>0</v>
      </c>
      <c r="AP96" s="90">
        <f>+Kaimai!AP23</f>
        <v>0</v>
      </c>
      <c r="AQ96" s="90">
        <f>+Kaimai!AQ23</f>
        <v>0</v>
      </c>
      <c r="AR96" s="90">
        <f>+Kaimai!AR23</f>
        <v>0</v>
      </c>
      <c r="AS96" s="90">
        <f>+Kaimai!AS23</f>
        <v>0</v>
      </c>
      <c r="AT96" s="90">
        <f>+Kaimai!AT23</f>
        <v>0</v>
      </c>
      <c r="AU96" s="90">
        <f>+Kaimai!AU23</f>
        <v>0</v>
      </c>
      <c r="AV96" s="90">
        <f>+Kaimai!AV23</f>
        <v>0</v>
      </c>
      <c r="AW96" s="90">
        <f>+Kaimai!AW23</f>
        <v>0</v>
      </c>
      <c r="AX96" s="90">
        <f>+Kaimai!AX23</f>
        <v>0</v>
      </c>
      <c r="AY96" s="90">
        <f>+Kaimai!AY23</f>
        <v>0</v>
      </c>
      <c r="AZ96" s="90">
        <f>+Kaimai!AZ23</f>
        <v>0</v>
      </c>
      <c r="BA96" s="90">
        <f>+Kaimai!BA23</f>
        <v>0</v>
      </c>
      <c r="BB96" s="90">
        <f>+Kaimai!BB23</f>
        <v>0</v>
      </c>
      <c r="BC96" s="90">
        <f>+Kaimai!BC23</f>
        <v>0</v>
      </c>
      <c r="BD96" s="90">
        <f>+Kaimai!BD23</f>
        <v>0</v>
      </c>
      <c r="BE96" s="90">
        <f>+Kaimai!BE23</f>
        <v>0</v>
      </c>
      <c r="BF96" s="90">
        <f>+Kaimai!BF23</f>
        <v>0</v>
      </c>
      <c r="BG96" s="90">
        <f>+Kaimai!BG23</f>
        <v>0</v>
      </c>
      <c r="BH96" s="90">
        <f>+Kaimai!BH23</f>
        <v>0</v>
      </c>
      <c r="BI96" s="90">
        <f>+Kaimai!BI23</f>
        <v>0</v>
      </c>
      <c r="BJ96" s="90">
        <f>+Kaimai!BJ23</f>
        <v>0</v>
      </c>
      <c r="BK96" s="90">
        <f>+Kaimai!BK23</f>
        <v>0</v>
      </c>
      <c r="BL96" s="90">
        <f>+Kaimai!BL23</f>
        <v>0</v>
      </c>
      <c r="BM96" s="90">
        <f>+Kaimai!BM23</f>
        <v>0</v>
      </c>
      <c r="BN96" s="90">
        <f>+Kaimai!BN23</f>
        <v>0</v>
      </c>
      <c r="BO96" s="90">
        <f>+Kaimai!BO23</f>
        <v>0</v>
      </c>
      <c r="BP96" s="90">
        <f>+Kaimai!BP23</f>
        <v>0</v>
      </c>
      <c r="BQ96" s="90">
        <f>+Kaimai!BQ23</f>
        <v>0</v>
      </c>
      <c r="BR96" s="90">
        <f>+Kaimai!BR23</f>
        <v>0</v>
      </c>
      <c r="BS96" s="90">
        <f>+Kaimai!BS23</f>
        <v>0</v>
      </c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</row>
    <row r="97" spans="1:85" ht="14.25" customHeight="1">
      <c r="A97" s="12">
        <f t="shared" si="7"/>
        <v>93</v>
      </c>
      <c r="B97" s="12" t="s">
        <v>296</v>
      </c>
      <c r="C97" s="12">
        <v>9409</v>
      </c>
      <c r="D97" s="19" t="s">
        <v>104</v>
      </c>
      <c r="E97" s="19">
        <f t="shared" si="8"/>
        <v>1</v>
      </c>
      <c r="F97" s="20" t="s">
        <v>334</v>
      </c>
      <c r="G97" s="129">
        <f t="shared" si="5"/>
        <v>131</v>
      </c>
      <c r="H97" s="129">
        <f t="shared" si="6"/>
        <v>127</v>
      </c>
      <c r="I97" s="101"/>
      <c r="J97" s="90">
        <f>+Kaimai!J24</f>
        <v>0</v>
      </c>
      <c r="K97" s="90">
        <f>+Kaimai!K24</f>
        <v>0</v>
      </c>
      <c r="L97" s="90">
        <f>+Kaimai!L24</f>
        <v>0</v>
      </c>
      <c r="M97" s="90">
        <f>+Kaimai!M24</f>
        <v>3</v>
      </c>
      <c r="N97" s="90">
        <f>+Kaimai!N24</f>
        <v>89</v>
      </c>
      <c r="O97" s="90">
        <f>+Kaimai!O24</f>
        <v>1</v>
      </c>
      <c r="P97" s="90">
        <f>+Kaimai!P24</f>
        <v>0</v>
      </c>
      <c r="Q97" s="90">
        <f>+Kaimai!Q24</f>
        <v>2</v>
      </c>
      <c r="R97" s="90">
        <f>+Kaimai!R24</f>
        <v>36</v>
      </c>
      <c r="S97" s="90">
        <f>+Kaimai!S24</f>
        <v>0</v>
      </c>
      <c r="T97" s="90">
        <f>+Kaimai!T24</f>
        <v>0</v>
      </c>
      <c r="U97" s="90">
        <f>+Kaimai!U24</f>
        <v>2</v>
      </c>
      <c r="V97" s="90">
        <f>+Kaimai!V24</f>
        <v>2</v>
      </c>
      <c r="W97" s="90">
        <f>+Kaimai!W24</f>
        <v>74</v>
      </c>
      <c r="X97" s="90">
        <f>+Kaimai!X24</f>
        <v>0</v>
      </c>
      <c r="Y97" s="90">
        <f>+Kaimai!Y24</f>
        <v>0</v>
      </c>
      <c r="Z97" s="90">
        <f>+Kaimai!Z24</f>
        <v>3</v>
      </c>
      <c r="AA97" s="90">
        <f>+Kaimai!AA24</f>
        <v>46</v>
      </c>
      <c r="AB97" s="90">
        <f>+Kaimai!AB24</f>
        <v>6</v>
      </c>
      <c r="AC97" s="90">
        <f>+Kaimai!AC24</f>
        <v>12</v>
      </c>
      <c r="AD97" s="90">
        <f>+Kaimai!AD24</f>
        <v>0</v>
      </c>
      <c r="AE97" s="90">
        <f>+Kaimai!AE24</f>
        <v>8</v>
      </c>
      <c r="AF97" s="90">
        <f>+Kaimai!AF24</f>
        <v>0</v>
      </c>
      <c r="AG97" s="90">
        <f>+Kaimai!AG24</f>
        <v>1</v>
      </c>
      <c r="AH97" s="90">
        <f>+Kaimai!AH24</f>
        <v>85</v>
      </c>
      <c r="AI97" s="90">
        <f>+Kaimai!AI24</f>
        <v>0</v>
      </c>
      <c r="AJ97" s="90">
        <f>+Kaimai!AJ24</f>
        <v>2</v>
      </c>
      <c r="AK97" s="90">
        <f>+Kaimai!AK24</f>
        <v>0</v>
      </c>
      <c r="AL97" s="90">
        <f>+Kaimai!AL24</f>
        <v>0</v>
      </c>
      <c r="AM97" s="90">
        <f>+Kaimai!AM24</f>
        <v>0</v>
      </c>
      <c r="AN97" s="90">
        <f>+Kaimai!AN24</f>
        <v>0</v>
      </c>
      <c r="AO97" s="90">
        <f>+Kaimai!AO24</f>
        <v>0</v>
      </c>
      <c r="AP97" s="90">
        <f>+Kaimai!AP24</f>
        <v>0</v>
      </c>
      <c r="AQ97" s="90">
        <f>+Kaimai!AQ24</f>
        <v>93</v>
      </c>
      <c r="AR97" s="90">
        <f>+Kaimai!AR24</f>
        <v>1</v>
      </c>
      <c r="AS97" s="90">
        <f>+Kaimai!AS24</f>
        <v>40</v>
      </c>
      <c r="AT97" s="90">
        <f>+Kaimai!AT24</f>
        <v>0</v>
      </c>
      <c r="AU97" s="90">
        <f>+Kaimai!AU24</f>
        <v>0</v>
      </c>
      <c r="AV97" s="90">
        <f>+Kaimai!AV24</f>
        <v>0</v>
      </c>
      <c r="AW97" s="90">
        <f>+Kaimai!AW24</f>
        <v>0</v>
      </c>
      <c r="AX97" s="90">
        <f>+Kaimai!AX24</f>
        <v>0</v>
      </c>
      <c r="AY97" s="90">
        <f>+Kaimai!AY24</f>
        <v>0</v>
      </c>
      <c r="AZ97" s="90">
        <f>+Kaimai!AZ24</f>
        <v>0</v>
      </c>
      <c r="BA97" s="90">
        <f>+Kaimai!BA24</f>
        <v>0</v>
      </c>
      <c r="BB97" s="90">
        <f>+Kaimai!BB24</f>
        <v>50</v>
      </c>
      <c r="BC97" s="90">
        <f>+Kaimai!BC24</f>
        <v>87</v>
      </c>
      <c r="BD97" s="90">
        <f>+Kaimai!BD24</f>
        <v>0</v>
      </c>
      <c r="BE97" s="90">
        <f>+Kaimai!BE24</f>
        <v>0</v>
      </c>
      <c r="BF97" s="90">
        <f>+Kaimai!BF24</f>
        <v>0</v>
      </c>
      <c r="BG97" s="90">
        <f>+Kaimai!BG24</f>
        <v>0</v>
      </c>
      <c r="BH97" s="90">
        <f>+Kaimai!BH24</f>
        <v>0</v>
      </c>
      <c r="BI97" s="90">
        <f>+Kaimai!BI24</f>
        <v>0</v>
      </c>
      <c r="BJ97" s="90">
        <f>+Kaimai!BJ24</f>
        <v>0</v>
      </c>
      <c r="BK97" s="90">
        <f>+Kaimai!BK24</f>
        <v>0</v>
      </c>
      <c r="BL97" s="90">
        <f>+Kaimai!BL24</f>
        <v>1</v>
      </c>
      <c r="BM97" s="90">
        <f>+Kaimai!BM24</f>
        <v>15</v>
      </c>
      <c r="BN97" s="90">
        <f>+Kaimai!BN24</f>
        <v>0</v>
      </c>
      <c r="BO97" s="90">
        <f>+Kaimai!BO24</f>
        <v>0</v>
      </c>
      <c r="BP97" s="90">
        <f>+Kaimai!BP24</f>
        <v>0</v>
      </c>
      <c r="BQ97" s="90">
        <f>+Kaimai!BQ24</f>
        <v>0</v>
      </c>
      <c r="BR97" s="90">
        <f>+Kaimai!BR24</f>
        <v>12</v>
      </c>
      <c r="BS97" s="90">
        <f>+Kaimai!BS24</f>
        <v>21</v>
      </c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</row>
    <row r="98" spans="1:85" ht="14.25" customHeight="1">
      <c r="A98" s="12">
        <f t="shared" si="7"/>
        <v>94</v>
      </c>
      <c r="B98" s="12" t="s">
        <v>296</v>
      </c>
      <c r="C98" s="12">
        <v>9410</v>
      </c>
      <c r="D98" s="19" t="s">
        <v>105</v>
      </c>
      <c r="E98" s="19">
        <f t="shared" si="8"/>
      </c>
      <c r="F98" s="20" t="s">
        <v>331</v>
      </c>
      <c r="G98" s="129">
        <f t="shared" si="5"/>
        <v>70</v>
      </c>
      <c r="H98" s="129">
        <f t="shared" si="6"/>
        <v>82</v>
      </c>
      <c r="I98" s="101"/>
      <c r="J98" s="90">
        <f>+Kaimai!J25</f>
        <v>0</v>
      </c>
      <c r="K98" s="90">
        <f>+Kaimai!K25</f>
        <v>0</v>
      </c>
      <c r="L98" s="90">
        <f>+Kaimai!L25</f>
        <v>0</v>
      </c>
      <c r="M98" s="90">
        <f>+Kaimai!M25</f>
        <v>9</v>
      </c>
      <c r="N98" s="90">
        <f>+Kaimai!N25</f>
        <v>41</v>
      </c>
      <c r="O98" s="90">
        <f>+Kaimai!O25</f>
        <v>0</v>
      </c>
      <c r="P98" s="90">
        <f>+Kaimai!P25</f>
        <v>0</v>
      </c>
      <c r="Q98" s="90">
        <f>+Kaimai!Q25</f>
        <v>7</v>
      </c>
      <c r="R98" s="90">
        <f>+Kaimai!R25</f>
        <v>13</v>
      </c>
      <c r="S98" s="90">
        <f>+Kaimai!S25</f>
        <v>0</v>
      </c>
      <c r="T98" s="90">
        <f>+Kaimai!T25</f>
        <v>8</v>
      </c>
      <c r="U98" s="90">
        <f>+Kaimai!U25</f>
        <v>3</v>
      </c>
      <c r="V98" s="90">
        <f>+Kaimai!V25</f>
        <v>17</v>
      </c>
      <c r="W98" s="90">
        <f>+Kaimai!W25</f>
        <v>4</v>
      </c>
      <c r="X98" s="90">
        <f>+Kaimai!X25</f>
        <v>5</v>
      </c>
      <c r="Y98" s="90">
        <f>+Kaimai!Y25</f>
        <v>12</v>
      </c>
      <c r="Z98" s="90">
        <f>+Kaimai!Z25</f>
        <v>11</v>
      </c>
      <c r="AA98" s="90">
        <f>+Kaimai!AA25</f>
        <v>22</v>
      </c>
      <c r="AB98" s="90">
        <f>+Kaimai!AB25</f>
        <v>13</v>
      </c>
      <c r="AC98" s="90">
        <f>+Kaimai!AC25</f>
        <v>2</v>
      </c>
      <c r="AD98" s="90">
        <f>+Kaimai!AD25</f>
        <v>5</v>
      </c>
      <c r="AE98" s="90">
        <f>+Kaimai!AE25</f>
        <v>0</v>
      </c>
      <c r="AF98" s="90">
        <f>+Kaimai!AF25</f>
        <v>6</v>
      </c>
      <c r="AG98" s="90">
        <f>+Kaimai!AG25</f>
        <v>2</v>
      </c>
      <c r="AH98" s="90">
        <f>+Kaimai!AH25</f>
        <v>86</v>
      </c>
      <c r="AI98" s="90">
        <f>+Kaimai!AI25</f>
        <v>0</v>
      </c>
      <c r="AJ98" s="90">
        <f>+Kaimai!AJ25</f>
        <v>0</v>
      </c>
      <c r="AK98" s="90">
        <f>+Kaimai!AK25</f>
        <v>0</v>
      </c>
      <c r="AL98" s="90">
        <f>+Kaimai!AL25</f>
        <v>0</v>
      </c>
      <c r="AM98" s="90">
        <f>+Kaimai!AM25</f>
        <v>0</v>
      </c>
      <c r="AN98" s="90">
        <f>+Kaimai!AN25</f>
        <v>0</v>
      </c>
      <c r="AO98" s="90">
        <f>+Kaimai!AO25</f>
        <v>0</v>
      </c>
      <c r="AP98" s="90">
        <f>+Kaimai!AP25</f>
        <v>0</v>
      </c>
      <c r="AQ98" s="90">
        <f>+Kaimai!AQ25</f>
        <v>14</v>
      </c>
      <c r="AR98" s="90">
        <f>+Kaimai!AR25</f>
        <v>1</v>
      </c>
      <c r="AS98" s="90">
        <f>+Kaimai!AS25</f>
        <v>60</v>
      </c>
      <c r="AT98" s="90">
        <f>+Kaimai!AT25</f>
        <v>1</v>
      </c>
      <c r="AU98" s="90">
        <f>+Kaimai!AU25</f>
        <v>8</v>
      </c>
      <c r="AV98" s="90">
        <f>+Kaimai!AV25</f>
        <v>0</v>
      </c>
      <c r="AW98" s="90">
        <f>+Kaimai!AW25</f>
        <v>0</v>
      </c>
      <c r="AX98" s="90">
        <f>+Kaimai!AX25</f>
        <v>0</v>
      </c>
      <c r="AY98" s="90">
        <f>+Kaimai!AY25</f>
        <v>0</v>
      </c>
      <c r="AZ98" s="90">
        <f>+Kaimai!AZ25</f>
        <v>0</v>
      </c>
      <c r="BA98" s="90">
        <f>+Kaimai!BA25</f>
        <v>0</v>
      </c>
      <c r="BB98" s="90">
        <f>+Kaimai!BB25</f>
        <v>12</v>
      </c>
      <c r="BC98" s="90">
        <f>+Kaimai!BC25</f>
        <v>1</v>
      </c>
      <c r="BD98" s="90">
        <f>+Kaimai!BD25</f>
        <v>0</v>
      </c>
      <c r="BE98" s="90">
        <f>+Kaimai!BE25</f>
        <v>0</v>
      </c>
      <c r="BF98" s="90">
        <f>+Kaimai!BF25</f>
        <v>0</v>
      </c>
      <c r="BG98" s="90">
        <f>+Kaimai!BG25</f>
        <v>0</v>
      </c>
      <c r="BH98" s="90">
        <f>+Kaimai!BH25</f>
        <v>0</v>
      </c>
      <c r="BI98" s="90">
        <f>+Kaimai!BI25</f>
        <v>0</v>
      </c>
      <c r="BJ98" s="90">
        <f>+Kaimai!BJ25</f>
        <v>4</v>
      </c>
      <c r="BK98" s="90">
        <f>+Kaimai!BK25</f>
        <v>2</v>
      </c>
      <c r="BL98" s="90">
        <f>+Kaimai!BL25</f>
        <v>1</v>
      </c>
      <c r="BM98" s="90">
        <f>+Kaimai!BM25</f>
        <v>14</v>
      </c>
      <c r="BN98" s="90">
        <f>+Kaimai!BN25</f>
        <v>1</v>
      </c>
      <c r="BO98" s="90">
        <f>+Kaimai!BO25</f>
        <v>3</v>
      </c>
      <c r="BP98" s="90">
        <f>+Kaimai!BP25</f>
        <v>0</v>
      </c>
      <c r="BQ98" s="90">
        <f>+Kaimai!BQ25</f>
        <v>0</v>
      </c>
      <c r="BR98" s="90">
        <f>+Kaimai!BR25</f>
        <v>0</v>
      </c>
      <c r="BS98" s="90">
        <f>+Kaimai!BS25</f>
        <v>0</v>
      </c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</row>
    <row r="99" spans="1:85" ht="14.25" customHeight="1">
      <c r="A99" s="12">
        <f t="shared" si="7"/>
        <v>95</v>
      </c>
      <c r="B99" s="12" t="s">
        <v>296</v>
      </c>
      <c r="C99" s="12">
        <v>9412</v>
      </c>
      <c r="D99" s="19" t="s">
        <v>106</v>
      </c>
      <c r="E99" s="19">
        <f t="shared" si="8"/>
      </c>
      <c r="F99" s="20" t="s">
        <v>331</v>
      </c>
      <c r="G99" s="129">
        <f t="shared" si="5"/>
        <v>226</v>
      </c>
      <c r="H99" s="129">
        <f t="shared" si="6"/>
        <v>69</v>
      </c>
      <c r="I99" s="101"/>
      <c r="J99" s="90">
        <f>+Kaimai!J26</f>
        <v>0</v>
      </c>
      <c r="K99" s="90">
        <f>+Kaimai!K26</f>
        <v>12</v>
      </c>
      <c r="L99" s="90">
        <f>+Kaimai!L26</f>
        <v>17</v>
      </c>
      <c r="M99" s="90">
        <f>+Kaimai!M26</f>
        <v>61</v>
      </c>
      <c r="N99" s="90">
        <f>+Kaimai!N26</f>
        <v>44</v>
      </c>
      <c r="O99" s="90">
        <f>+Kaimai!O26</f>
        <v>12</v>
      </c>
      <c r="P99" s="90">
        <f>+Kaimai!P26</f>
        <v>13</v>
      </c>
      <c r="Q99" s="90">
        <f>+Kaimai!Q26</f>
        <v>42</v>
      </c>
      <c r="R99" s="90">
        <f>+Kaimai!R26</f>
        <v>25</v>
      </c>
      <c r="S99" s="90">
        <f>+Kaimai!S26</f>
        <v>0</v>
      </c>
      <c r="T99" s="90">
        <f>+Kaimai!T26</f>
        <v>1</v>
      </c>
      <c r="U99" s="90">
        <f>+Kaimai!U26</f>
        <v>17</v>
      </c>
      <c r="V99" s="90">
        <f>+Kaimai!V26</f>
        <v>15</v>
      </c>
      <c r="W99" s="90">
        <f>+Kaimai!W26</f>
        <v>4</v>
      </c>
      <c r="X99" s="90">
        <f>+Kaimai!X26</f>
        <v>0</v>
      </c>
      <c r="Y99" s="90">
        <f>+Kaimai!Y26</f>
        <v>16</v>
      </c>
      <c r="Z99" s="90">
        <f>+Kaimai!Z26</f>
        <v>14</v>
      </c>
      <c r="AA99" s="90">
        <f>+Kaimai!AA26</f>
        <v>2</v>
      </c>
      <c r="AB99" s="90">
        <f>+Kaimai!AB26</f>
        <v>25</v>
      </c>
      <c r="AC99" s="90">
        <f>+Kaimai!AC26</f>
        <v>1</v>
      </c>
      <c r="AD99" s="90">
        <f>+Kaimai!AD26</f>
        <v>22</v>
      </c>
      <c r="AE99" s="90">
        <f>+Kaimai!AE26</f>
        <v>5</v>
      </c>
      <c r="AF99" s="90">
        <f>+Kaimai!AF26</f>
        <v>30</v>
      </c>
      <c r="AG99" s="90">
        <f>+Kaimai!AG26</f>
        <v>52</v>
      </c>
      <c r="AH99" s="90">
        <f>+Kaimai!AH26</f>
        <v>183</v>
      </c>
      <c r="AI99" s="90">
        <f>+Kaimai!AI26</f>
        <v>1</v>
      </c>
      <c r="AJ99" s="90">
        <f>+Kaimai!AJ26</f>
        <v>8</v>
      </c>
      <c r="AK99" s="90">
        <f>+Kaimai!AK26</f>
        <v>0</v>
      </c>
      <c r="AL99" s="90">
        <f>+Kaimai!AL26</f>
        <v>0</v>
      </c>
      <c r="AM99" s="90">
        <f>+Kaimai!AM26</f>
        <v>0</v>
      </c>
      <c r="AN99" s="90">
        <f>+Kaimai!AN26</f>
        <v>0</v>
      </c>
      <c r="AO99" s="90">
        <f>+Kaimai!AO26</f>
        <v>30</v>
      </c>
      <c r="AP99" s="90">
        <f>+Kaimai!AP26</f>
        <v>52</v>
      </c>
      <c r="AQ99" s="90">
        <f>+Kaimai!AQ26</f>
        <v>0</v>
      </c>
      <c r="AR99" s="90">
        <f>+Kaimai!AR26</f>
        <v>2</v>
      </c>
      <c r="AS99" s="90">
        <f>+Kaimai!AS26</f>
        <v>80</v>
      </c>
      <c r="AT99" s="90">
        <f>+Kaimai!AT26</f>
        <v>0</v>
      </c>
      <c r="AU99" s="90">
        <f>+Kaimai!AU26</f>
        <v>0</v>
      </c>
      <c r="AV99" s="90">
        <f>+Kaimai!AV26</f>
        <v>0</v>
      </c>
      <c r="AW99" s="90">
        <f>+Kaimai!AW26</f>
        <v>0</v>
      </c>
      <c r="AX99" s="90">
        <f>+Kaimai!AX26</f>
        <v>0</v>
      </c>
      <c r="AY99" s="90">
        <f>+Kaimai!AY26</f>
        <v>0</v>
      </c>
      <c r="AZ99" s="90">
        <f>+Kaimai!AZ26</f>
        <v>0</v>
      </c>
      <c r="BA99" s="90">
        <f>+Kaimai!BA26</f>
        <v>0</v>
      </c>
      <c r="BB99" s="90">
        <f>+Kaimai!BB26</f>
        <v>0</v>
      </c>
      <c r="BC99" s="90">
        <f>+Kaimai!BC26</f>
        <v>0</v>
      </c>
      <c r="BD99" s="90">
        <f>+Kaimai!BD26</f>
        <v>1</v>
      </c>
      <c r="BE99" s="90">
        <f>+Kaimai!BE26</f>
        <v>40</v>
      </c>
      <c r="BF99" s="90">
        <f>+Kaimai!BF26</f>
        <v>0</v>
      </c>
      <c r="BG99" s="90">
        <f>+Kaimai!BG26</f>
        <v>0</v>
      </c>
      <c r="BH99" s="90">
        <f>+Kaimai!BH26</f>
        <v>1</v>
      </c>
      <c r="BI99" s="90">
        <f>+Kaimai!BI26</f>
        <v>10</v>
      </c>
      <c r="BJ99" s="90">
        <f>+Kaimai!BJ26</f>
        <v>0</v>
      </c>
      <c r="BK99" s="90">
        <f>+Kaimai!BK26</f>
        <v>0</v>
      </c>
      <c r="BL99" s="90">
        <f>+Kaimai!BL26</f>
        <v>1</v>
      </c>
      <c r="BM99" s="90">
        <f>+Kaimai!BM26</f>
        <v>30</v>
      </c>
      <c r="BN99" s="90">
        <f>+Kaimai!BN26</f>
        <v>1</v>
      </c>
      <c r="BO99" s="90">
        <f>+Kaimai!BO26</f>
        <v>3</v>
      </c>
      <c r="BP99" s="90">
        <f>+Kaimai!BP26</f>
        <v>1</v>
      </c>
      <c r="BQ99" s="90">
        <f>+Kaimai!BQ26</f>
        <v>20</v>
      </c>
      <c r="BR99" s="90">
        <f>+Kaimai!BR26</f>
        <v>0</v>
      </c>
      <c r="BS99" s="90">
        <f>+Kaimai!BS26</f>
        <v>0</v>
      </c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</row>
    <row r="100" spans="1:85" ht="14.25" customHeight="1">
      <c r="A100" s="12">
        <f t="shared" si="7"/>
        <v>96</v>
      </c>
      <c r="B100" s="12" t="s">
        <v>296</v>
      </c>
      <c r="C100" s="12">
        <v>9386</v>
      </c>
      <c r="D100" s="19" t="s">
        <v>96</v>
      </c>
      <c r="E100" s="19">
        <f t="shared" si="8"/>
        <v>1</v>
      </c>
      <c r="F100" s="20" t="s">
        <v>334</v>
      </c>
      <c r="G100" s="129">
        <f t="shared" si="5"/>
        <v>76</v>
      </c>
      <c r="H100" s="129">
        <f t="shared" si="6"/>
        <v>8</v>
      </c>
      <c r="I100" s="101"/>
      <c r="J100" s="90">
        <f>+Kaimai!J27</f>
        <v>0</v>
      </c>
      <c r="K100" s="90">
        <f>+Kaimai!K27</f>
        <v>0</v>
      </c>
      <c r="L100" s="90">
        <f>+Kaimai!L27</f>
        <v>3</v>
      </c>
      <c r="M100" s="90">
        <f>+Kaimai!M27</f>
        <v>7</v>
      </c>
      <c r="N100" s="90">
        <f>+Kaimai!N27</f>
        <v>44</v>
      </c>
      <c r="O100" s="90">
        <f>+Kaimai!O27</f>
        <v>0</v>
      </c>
      <c r="P100" s="90">
        <f>+Kaimai!P27</f>
        <v>1</v>
      </c>
      <c r="Q100" s="90">
        <f>+Kaimai!Q27</f>
        <v>4</v>
      </c>
      <c r="R100" s="90">
        <f>+Kaimai!R27</f>
        <v>17</v>
      </c>
      <c r="S100" s="90">
        <f>+Kaimai!S27</f>
        <v>0</v>
      </c>
      <c r="T100" s="90">
        <f>+Kaimai!T27</f>
        <v>0</v>
      </c>
      <c r="U100" s="90">
        <f>+Kaimai!U27</f>
        <v>0</v>
      </c>
      <c r="V100" s="90">
        <f>+Kaimai!V27</f>
        <v>1</v>
      </c>
      <c r="W100" s="90">
        <f>+Kaimai!W27</f>
        <v>5</v>
      </c>
      <c r="X100" s="90">
        <f>+Kaimai!X27</f>
        <v>0</v>
      </c>
      <c r="Y100" s="90">
        <f>+Kaimai!Y27</f>
        <v>0</v>
      </c>
      <c r="Z100" s="90">
        <f>+Kaimai!Z27</f>
        <v>0</v>
      </c>
      <c r="AA100" s="90">
        <f>+Kaimai!AA27</f>
        <v>2</v>
      </c>
      <c r="AB100" s="90">
        <f>+Kaimai!AB27</f>
        <v>0</v>
      </c>
      <c r="AC100" s="90">
        <f>+Kaimai!AC27</f>
        <v>5</v>
      </c>
      <c r="AD100" s="90">
        <f>+Kaimai!AD27</f>
        <v>1</v>
      </c>
      <c r="AE100" s="90">
        <f>+Kaimai!AE27</f>
        <v>4</v>
      </c>
      <c r="AF100" s="90">
        <f>+Kaimai!AF27</f>
        <v>5</v>
      </c>
      <c r="AG100" s="90">
        <f>+Kaimai!AG27</f>
        <v>2</v>
      </c>
      <c r="AH100" s="90">
        <f>+Kaimai!AH27</f>
        <v>71</v>
      </c>
      <c r="AI100" s="90">
        <f>+Kaimai!AI27</f>
        <v>1</v>
      </c>
      <c r="AJ100" s="90">
        <f>+Kaimai!AJ27</f>
        <v>0</v>
      </c>
      <c r="AK100" s="90">
        <f>+Kaimai!AK27</f>
        <v>0</v>
      </c>
      <c r="AL100" s="90">
        <f>+Kaimai!AL27</f>
        <v>0</v>
      </c>
      <c r="AM100" s="90">
        <f>+Kaimai!AM27</f>
        <v>0</v>
      </c>
      <c r="AN100" s="90">
        <f>+Kaimai!AN27</f>
        <v>0</v>
      </c>
      <c r="AO100" s="90">
        <f>+Kaimai!AO27</f>
        <v>5</v>
      </c>
      <c r="AP100" s="90">
        <f>+Kaimai!AP27</f>
        <v>2</v>
      </c>
      <c r="AQ100" s="90">
        <f>+Kaimai!AQ27</f>
        <v>53</v>
      </c>
      <c r="AR100" s="90">
        <f>+Kaimai!AR27</f>
        <v>1</v>
      </c>
      <c r="AS100" s="90">
        <f>+Kaimai!AS27</f>
        <v>50</v>
      </c>
      <c r="AT100" s="90">
        <f>+Kaimai!AT27</f>
        <v>0</v>
      </c>
      <c r="AU100" s="90">
        <f>+Kaimai!AU27</f>
        <v>0</v>
      </c>
      <c r="AV100" s="90">
        <f>+Kaimai!AV27</f>
        <v>0</v>
      </c>
      <c r="AW100" s="90">
        <f>+Kaimai!AW27</f>
        <v>0</v>
      </c>
      <c r="AX100" s="90">
        <f>+Kaimai!AX27</f>
        <v>0</v>
      </c>
      <c r="AY100" s="90">
        <f>+Kaimai!AY27</f>
        <v>0</v>
      </c>
      <c r="AZ100" s="90">
        <f>+Kaimai!AZ27</f>
        <v>1</v>
      </c>
      <c r="BA100" s="90">
        <f>+Kaimai!BA27</f>
        <v>10</v>
      </c>
      <c r="BB100" s="90">
        <f>+Kaimai!BB27</f>
        <v>10</v>
      </c>
      <c r="BC100" s="90">
        <f>+Kaimai!BC27</f>
        <v>30</v>
      </c>
      <c r="BD100" s="90">
        <f>+Kaimai!BD27</f>
        <v>0</v>
      </c>
      <c r="BE100" s="90">
        <f>+Kaimai!BE27</f>
        <v>0</v>
      </c>
      <c r="BF100" s="90">
        <f>+Kaimai!BF27</f>
        <v>4</v>
      </c>
      <c r="BG100" s="90">
        <f>+Kaimai!BG27</f>
        <v>8</v>
      </c>
      <c r="BH100" s="90">
        <f>+Kaimai!BH27</f>
        <v>0</v>
      </c>
      <c r="BI100" s="90">
        <f>+Kaimai!BI27</f>
        <v>0</v>
      </c>
      <c r="BJ100" s="90">
        <f>+Kaimai!BJ27</f>
        <v>4</v>
      </c>
      <c r="BK100" s="90">
        <f>+Kaimai!BK27</f>
        <v>6</v>
      </c>
      <c r="BL100" s="90">
        <f>+Kaimai!BL27</f>
        <v>1</v>
      </c>
      <c r="BM100" s="90">
        <f>+Kaimai!BM27</f>
        <v>20</v>
      </c>
      <c r="BN100" s="90">
        <f>+Kaimai!BN27</f>
        <v>1</v>
      </c>
      <c r="BO100" s="90">
        <f>+Kaimai!BO27</f>
        <v>20</v>
      </c>
      <c r="BP100" s="90">
        <f>+Kaimai!BP27</f>
        <v>2</v>
      </c>
      <c r="BQ100" s="90">
        <f>+Kaimai!BQ27</f>
        <v>21</v>
      </c>
      <c r="BR100" s="90">
        <f>+Kaimai!BR27</f>
        <v>14</v>
      </c>
      <c r="BS100" s="90">
        <f>+Kaimai!BS27</f>
        <v>14</v>
      </c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</row>
    <row r="101" spans="1:85" ht="14.25" customHeight="1">
      <c r="A101" s="12">
        <f t="shared" si="7"/>
        <v>97</v>
      </c>
      <c r="B101" s="12" t="s">
        <v>296</v>
      </c>
      <c r="C101" s="12">
        <v>9387</v>
      </c>
      <c r="D101" s="19" t="s">
        <v>92</v>
      </c>
      <c r="E101" s="19">
        <f t="shared" si="8"/>
      </c>
      <c r="F101" s="20" t="s">
        <v>331</v>
      </c>
      <c r="G101" s="129">
        <f t="shared" si="5"/>
        <v>25</v>
      </c>
      <c r="H101" s="129">
        <f t="shared" si="6"/>
        <v>2</v>
      </c>
      <c r="I101" s="101"/>
      <c r="J101" s="90">
        <f>+Kaimai!J28</f>
        <v>0</v>
      </c>
      <c r="K101" s="90">
        <f>+Kaimai!K28</f>
        <v>0</v>
      </c>
      <c r="L101" s="90">
        <f>+Kaimai!L28</f>
        <v>2</v>
      </c>
      <c r="M101" s="90">
        <f>+Kaimai!M28</f>
        <v>1</v>
      </c>
      <c r="N101" s="90">
        <f>+Kaimai!N28</f>
        <v>12</v>
      </c>
      <c r="O101" s="90">
        <f>+Kaimai!O28</f>
        <v>1</v>
      </c>
      <c r="P101" s="90">
        <f>+Kaimai!P28</f>
        <v>2</v>
      </c>
      <c r="Q101" s="90">
        <f>+Kaimai!Q28</f>
        <v>0</v>
      </c>
      <c r="R101" s="90">
        <f>+Kaimai!R28</f>
        <v>7</v>
      </c>
      <c r="S101" s="90">
        <f>+Kaimai!S28</f>
        <v>0</v>
      </c>
      <c r="T101" s="90">
        <f>+Kaimai!T28</f>
        <v>0</v>
      </c>
      <c r="U101" s="90">
        <f>+Kaimai!U28</f>
        <v>0</v>
      </c>
      <c r="V101" s="90">
        <f>+Kaimai!V28</f>
        <v>0</v>
      </c>
      <c r="W101" s="90">
        <f>+Kaimai!W28</f>
        <v>0</v>
      </c>
      <c r="X101" s="90">
        <f>+Kaimai!X28</f>
        <v>2</v>
      </c>
      <c r="Y101" s="90">
        <f>+Kaimai!Y28</f>
        <v>0</v>
      </c>
      <c r="Z101" s="90">
        <f>+Kaimai!Z28</f>
        <v>0</v>
      </c>
      <c r="AA101" s="90">
        <f>+Kaimai!AA28</f>
        <v>0</v>
      </c>
      <c r="AB101" s="90">
        <f>+Kaimai!AB28</f>
        <v>0</v>
      </c>
      <c r="AC101" s="90">
        <f>+Kaimai!AC28</f>
        <v>0</v>
      </c>
      <c r="AD101" s="90">
        <f>+Kaimai!AD28</f>
        <v>0</v>
      </c>
      <c r="AE101" s="90">
        <f>+Kaimai!AE28</f>
        <v>7</v>
      </c>
      <c r="AF101" s="90">
        <f>+Kaimai!AF28</f>
        <v>2</v>
      </c>
      <c r="AG101" s="90">
        <f>+Kaimai!AG28</f>
        <v>0</v>
      </c>
      <c r="AH101" s="90">
        <f>+Kaimai!AH28</f>
        <v>15</v>
      </c>
      <c r="AI101" s="90">
        <f>+Kaimai!AI28</f>
        <v>2</v>
      </c>
      <c r="AJ101" s="90">
        <f>+Kaimai!AJ28</f>
        <v>0</v>
      </c>
      <c r="AK101" s="90">
        <f>+Kaimai!AK28</f>
        <v>0</v>
      </c>
      <c r="AL101" s="90">
        <f>+Kaimai!AL28</f>
        <v>0</v>
      </c>
      <c r="AM101" s="90">
        <f>+Kaimai!AM28</f>
        <v>0</v>
      </c>
      <c r="AN101" s="90">
        <f>+Kaimai!AN28</f>
        <v>0</v>
      </c>
      <c r="AO101" s="90">
        <f>+Kaimai!AO28</f>
        <v>3</v>
      </c>
      <c r="AP101" s="90">
        <f>+Kaimai!AP28</f>
        <v>0</v>
      </c>
      <c r="AQ101" s="90">
        <f>+Kaimai!AQ28</f>
        <v>0</v>
      </c>
      <c r="AR101" s="90">
        <f>+Kaimai!AR28</f>
        <v>0</v>
      </c>
      <c r="AS101" s="90">
        <f>+Kaimai!AS28</f>
        <v>0</v>
      </c>
      <c r="AT101" s="90">
        <f>+Kaimai!AT28</f>
        <v>0</v>
      </c>
      <c r="AU101" s="90">
        <f>+Kaimai!AU28</f>
        <v>0</v>
      </c>
      <c r="AV101" s="90">
        <f>+Kaimai!AV28</f>
        <v>0</v>
      </c>
      <c r="AW101" s="90">
        <f>+Kaimai!AW28</f>
        <v>0</v>
      </c>
      <c r="AX101" s="90">
        <f>+Kaimai!AX28</f>
        <v>0</v>
      </c>
      <c r="AY101" s="90">
        <f>+Kaimai!AY28</f>
        <v>0</v>
      </c>
      <c r="AZ101" s="90">
        <f>+Kaimai!AZ28</f>
        <v>0</v>
      </c>
      <c r="BA101" s="90">
        <f>+Kaimai!BA28</f>
        <v>0</v>
      </c>
      <c r="BB101" s="90">
        <f>+Kaimai!BB28</f>
        <v>0</v>
      </c>
      <c r="BC101" s="90">
        <f>+Kaimai!BC28</f>
        <v>0</v>
      </c>
      <c r="BD101" s="90">
        <f>+Kaimai!BD28</f>
        <v>0</v>
      </c>
      <c r="BE101" s="90">
        <f>+Kaimai!BE28</f>
        <v>0</v>
      </c>
      <c r="BF101" s="90">
        <f>+Kaimai!BF28</f>
        <v>0</v>
      </c>
      <c r="BG101" s="90">
        <f>+Kaimai!BG28</f>
        <v>0</v>
      </c>
      <c r="BH101" s="90">
        <f>+Kaimai!BH28</f>
        <v>0</v>
      </c>
      <c r="BI101" s="90">
        <f>+Kaimai!BI28</f>
        <v>0</v>
      </c>
      <c r="BJ101" s="90">
        <f>+Kaimai!BJ28</f>
        <v>0</v>
      </c>
      <c r="BK101" s="90">
        <f>+Kaimai!BK28</f>
        <v>0</v>
      </c>
      <c r="BL101" s="90">
        <f>+Kaimai!BL28</f>
        <v>0</v>
      </c>
      <c r="BM101" s="90">
        <f>+Kaimai!BM28</f>
        <v>0</v>
      </c>
      <c r="BN101" s="90">
        <f>+Kaimai!BN28</f>
        <v>1</v>
      </c>
      <c r="BO101" s="90">
        <f>+Kaimai!BO28</f>
        <v>0</v>
      </c>
      <c r="BP101" s="90">
        <f>+Kaimai!BP28</f>
        <v>0</v>
      </c>
      <c r="BQ101" s="90">
        <f>+Kaimai!BQ28</f>
        <v>0</v>
      </c>
      <c r="BR101" s="90">
        <f>+Kaimai!BR28</f>
        <v>0</v>
      </c>
      <c r="BS101" s="90">
        <f>+Kaimai!BS28</f>
        <v>0</v>
      </c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</row>
    <row r="102" spans="1:85" ht="12.75">
      <c r="A102" s="12">
        <f t="shared" si="7"/>
        <v>98</v>
      </c>
      <c r="B102" s="12" t="s">
        <v>296</v>
      </c>
      <c r="C102" s="12">
        <v>9413</v>
      </c>
      <c r="D102" s="19" t="s">
        <v>107</v>
      </c>
      <c r="E102" s="19">
        <f t="shared" si="8"/>
        <v>1</v>
      </c>
      <c r="F102" s="20" t="s">
        <v>334</v>
      </c>
      <c r="G102" s="129">
        <f t="shared" si="5"/>
        <v>47</v>
      </c>
      <c r="H102" s="129">
        <f t="shared" si="6"/>
        <v>30</v>
      </c>
      <c r="I102" s="101"/>
      <c r="J102" s="90">
        <f>+Kaimai!J29</f>
        <v>0</v>
      </c>
      <c r="K102" s="90">
        <f>+Kaimai!K29</f>
        <v>2</v>
      </c>
      <c r="L102" s="90">
        <f>+Kaimai!L29</f>
        <v>6</v>
      </c>
      <c r="M102" s="90">
        <f>+Kaimai!M29</f>
        <v>7</v>
      </c>
      <c r="N102" s="90">
        <f>+Kaimai!N29</f>
        <v>14</v>
      </c>
      <c r="O102" s="90">
        <f>+Kaimai!O29</f>
        <v>2</v>
      </c>
      <c r="P102" s="90">
        <f>+Kaimai!P29</f>
        <v>5</v>
      </c>
      <c r="Q102" s="90">
        <f>+Kaimai!Q29</f>
        <v>2</v>
      </c>
      <c r="R102" s="90">
        <f>+Kaimai!R29</f>
        <v>9</v>
      </c>
      <c r="S102" s="90">
        <f>+Kaimai!S29</f>
        <v>0</v>
      </c>
      <c r="T102" s="90">
        <f>+Kaimai!T29</f>
        <v>1</v>
      </c>
      <c r="U102" s="90">
        <f>+Kaimai!U29</f>
        <v>5</v>
      </c>
      <c r="V102" s="90">
        <f>+Kaimai!V29</f>
        <v>7</v>
      </c>
      <c r="W102" s="90">
        <f>+Kaimai!W29</f>
        <v>7</v>
      </c>
      <c r="X102" s="90">
        <f>+Kaimai!X29</f>
        <v>2</v>
      </c>
      <c r="Y102" s="90">
        <f>+Kaimai!Y29</f>
        <v>3</v>
      </c>
      <c r="Z102" s="90">
        <f>+Kaimai!Z29</f>
        <v>4</v>
      </c>
      <c r="AA102" s="90">
        <f>+Kaimai!AA29</f>
        <v>1</v>
      </c>
      <c r="AB102" s="90">
        <f>+Kaimai!AB29</f>
        <v>18</v>
      </c>
      <c r="AC102" s="90">
        <f>+Kaimai!AC29</f>
        <v>2</v>
      </c>
      <c r="AD102" s="90">
        <f>+Kaimai!AD29</f>
        <v>2</v>
      </c>
      <c r="AE102" s="90">
        <f>+Kaimai!AE29</f>
        <v>2</v>
      </c>
      <c r="AF102" s="90">
        <f>+Kaimai!AF29</f>
        <v>11</v>
      </c>
      <c r="AG102" s="90">
        <f>+Kaimai!AG29</f>
        <v>3</v>
      </c>
      <c r="AH102" s="90">
        <f>+Kaimai!AH29</f>
        <v>56</v>
      </c>
      <c r="AI102" s="90">
        <f>+Kaimai!AI29</f>
        <v>0</v>
      </c>
      <c r="AJ102" s="90">
        <f>+Kaimai!AJ29</f>
        <v>0</v>
      </c>
      <c r="AK102" s="90">
        <f>+Kaimai!AK29</f>
        <v>1</v>
      </c>
      <c r="AL102" s="90">
        <f>+Kaimai!AL29</f>
        <v>0</v>
      </c>
      <c r="AM102" s="90">
        <f>+Kaimai!AM29</f>
        <v>0</v>
      </c>
      <c r="AN102" s="90">
        <f>+Kaimai!AN29</f>
        <v>0</v>
      </c>
      <c r="AO102" s="90">
        <f>+Kaimai!AO29</f>
        <v>11</v>
      </c>
      <c r="AP102" s="90">
        <f>+Kaimai!AP29</f>
        <v>5</v>
      </c>
      <c r="AQ102" s="90">
        <f>+Kaimai!AQ29</f>
        <v>45</v>
      </c>
      <c r="AR102" s="90">
        <f>+Kaimai!AR29</f>
        <v>0</v>
      </c>
      <c r="AS102" s="90">
        <f>+Kaimai!AS29</f>
        <v>0</v>
      </c>
      <c r="AT102" s="90">
        <f>+Kaimai!AT29</f>
        <v>0</v>
      </c>
      <c r="AU102" s="90">
        <f>+Kaimai!AU29</f>
        <v>0</v>
      </c>
      <c r="AV102" s="90">
        <f>+Kaimai!AV29</f>
        <v>1</v>
      </c>
      <c r="AW102" s="90">
        <f>+Kaimai!AW29</f>
        <v>40</v>
      </c>
      <c r="AX102" s="90">
        <f>+Kaimai!AX29</f>
        <v>0</v>
      </c>
      <c r="AY102" s="90">
        <f>+Kaimai!AY29</f>
        <v>0</v>
      </c>
      <c r="AZ102" s="90">
        <f>+Kaimai!AZ29</f>
        <v>0</v>
      </c>
      <c r="BA102" s="90">
        <f>+Kaimai!BA29</f>
        <v>0</v>
      </c>
      <c r="BB102" s="90">
        <f>+Kaimai!BB29</f>
        <v>1</v>
      </c>
      <c r="BC102" s="90">
        <f>+Kaimai!BC29</f>
        <v>4</v>
      </c>
      <c r="BD102" s="90">
        <f>+Kaimai!BD29</f>
        <v>0</v>
      </c>
      <c r="BE102" s="90">
        <f>+Kaimai!BE29</f>
        <v>0</v>
      </c>
      <c r="BF102" s="90">
        <f>+Kaimai!BF29</f>
        <v>2</v>
      </c>
      <c r="BG102" s="90">
        <f>+Kaimai!BG29</f>
        <v>2</v>
      </c>
      <c r="BH102" s="90">
        <f>+Kaimai!BH29</f>
        <v>0</v>
      </c>
      <c r="BI102" s="90">
        <f>+Kaimai!BI29</f>
        <v>0</v>
      </c>
      <c r="BJ102" s="90">
        <f>+Kaimai!BJ29</f>
        <v>6</v>
      </c>
      <c r="BK102" s="90">
        <f>+Kaimai!BK29</f>
        <v>1.5</v>
      </c>
      <c r="BL102" s="90">
        <f>+Kaimai!BL29</f>
        <v>1</v>
      </c>
      <c r="BM102" s="90">
        <f>+Kaimai!BM29</f>
        <v>12</v>
      </c>
      <c r="BN102" s="90">
        <f>+Kaimai!BN29</f>
        <v>2</v>
      </c>
      <c r="BO102" s="90">
        <f>+Kaimai!BO29</f>
        <v>6</v>
      </c>
      <c r="BP102" s="90">
        <f>+Kaimai!BP29</f>
        <v>0</v>
      </c>
      <c r="BQ102" s="90">
        <f>+Kaimai!BQ29</f>
        <v>0</v>
      </c>
      <c r="BR102" s="90">
        <f>+Kaimai!BR29</f>
        <v>3</v>
      </c>
      <c r="BS102" s="90">
        <f>+Kaimai!BS29</f>
        <v>14</v>
      </c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</row>
    <row r="103" spans="1:71" ht="12.75">
      <c r="A103" s="12">
        <f t="shared" si="7"/>
        <v>99</v>
      </c>
      <c r="B103" s="12" t="s">
        <v>296</v>
      </c>
      <c r="C103" s="12">
        <v>9390</v>
      </c>
      <c r="D103" s="19" t="s">
        <v>97</v>
      </c>
      <c r="E103" s="19">
        <f t="shared" si="8"/>
      </c>
      <c r="F103" s="20" t="s">
        <v>331</v>
      </c>
      <c r="G103" s="129">
        <f t="shared" si="5"/>
        <v>77</v>
      </c>
      <c r="H103" s="129">
        <f t="shared" si="6"/>
        <v>58</v>
      </c>
      <c r="I103" s="101"/>
      <c r="J103" s="90">
        <f>+Kaimai!J30</f>
        <v>0</v>
      </c>
      <c r="K103" s="90">
        <f>+Kaimai!K30</f>
        <v>4</v>
      </c>
      <c r="L103" s="90">
        <f>+Kaimai!L30</f>
        <v>8</v>
      </c>
      <c r="M103" s="90">
        <f>+Kaimai!M30</f>
        <v>12</v>
      </c>
      <c r="N103" s="90">
        <f>+Kaimai!N30</f>
        <v>16</v>
      </c>
      <c r="O103" s="90">
        <f>+Kaimai!O30</f>
        <v>2</v>
      </c>
      <c r="P103" s="90">
        <f>+Kaimai!P30</f>
        <v>10</v>
      </c>
      <c r="Q103" s="90">
        <f>+Kaimai!Q30</f>
        <v>10</v>
      </c>
      <c r="R103" s="90">
        <f>+Kaimai!R30</f>
        <v>15</v>
      </c>
      <c r="S103" s="90">
        <f>+Kaimai!S30</f>
        <v>0</v>
      </c>
      <c r="T103" s="90">
        <f>+Kaimai!T30</f>
        <v>6</v>
      </c>
      <c r="U103" s="90">
        <f>+Kaimai!U30</f>
        <v>12</v>
      </c>
      <c r="V103" s="90">
        <f>+Kaimai!V30</f>
        <v>8</v>
      </c>
      <c r="W103" s="90">
        <f>+Kaimai!W30</f>
        <v>4</v>
      </c>
      <c r="X103" s="90">
        <f>+Kaimai!X30</f>
        <v>5</v>
      </c>
      <c r="Y103" s="90">
        <f>+Kaimai!Y30</f>
        <v>6</v>
      </c>
      <c r="Z103" s="90">
        <f>+Kaimai!Z30</f>
        <v>10</v>
      </c>
      <c r="AA103" s="90">
        <f>+Kaimai!AA30</f>
        <v>7</v>
      </c>
      <c r="AB103" s="90">
        <f>+Kaimai!AB30</f>
        <v>150</v>
      </c>
      <c r="AC103" s="90">
        <f>+Kaimai!AC30</f>
        <v>6</v>
      </c>
      <c r="AD103" s="90">
        <f>+Kaimai!AD30</f>
        <v>2</v>
      </c>
      <c r="AE103" s="90">
        <f>+Kaimai!AE30</f>
        <v>7</v>
      </c>
      <c r="AF103" s="90">
        <f>+Kaimai!AF30</f>
        <v>16</v>
      </c>
      <c r="AG103" s="90">
        <f>+Kaimai!AG30</f>
        <v>12</v>
      </c>
      <c r="AH103" s="90">
        <f>+Kaimai!AH30</f>
        <v>60</v>
      </c>
      <c r="AI103" s="90">
        <f>+Kaimai!AI30</f>
        <v>13</v>
      </c>
      <c r="AJ103" s="90">
        <f>+Kaimai!AJ30</f>
        <v>0</v>
      </c>
      <c r="AK103" s="90">
        <f>+Kaimai!AK30</f>
        <v>0</v>
      </c>
      <c r="AL103" s="90">
        <f>+Kaimai!AL30</f>
        <v>0</v>
      </c>
      <c r="AM103" s="90">
        <f>+Kaimai!AM30</f>
        <v>0</v>
      </c>
      <c r="AN103" s="90">
        <f>+Kaimai!AN30</f>
        <v>7</v>
      </c>
      <c r="AO103" s="90">
        <f>+Kaimai!AO30</f>
        <v>16</v>
      </c>
      <c r="AP103" s="90">
        <f>+Kaimai!AP30</f>
        <v>10</v>
      </c>
      <c r="AQ103" s="90">
        <f>+Kaimai!AQ30</f>
        <v>12</v>
      </c>
      <c r="AR103" s="90">
        <f>+Kaimai!AR30</f>
        <v>1</v>
      </c>
      <c r="AS103" s="90">
        <f>+Kaimai!AS30</f>
        <v>40</v>
      </c>
      <c r="AT103" s="90">
        <f>+Kaimai!AT30</f>
        <v>0</v>
      </c>
      <c r="AU103" s="90">
        <f>+Kaimai!AU30</f>
        <v>0</v>
      </c>
      <c r="AV103" s="90">
        <f>+Kaimai!AV30</f>
        <v>0</v>
      </c>
      <c r="AW103" s="90">
        <f>+Kaimai!AW30</f>
        <v>0</v>
      </c>
      <c r="AX103" s="90">
        <f>+Kaimai!AX30</f>
        <v>0</v>
      </c>
      <c r="AY103" s="90">
        <f>+Kaimai!AY30</f>
        <v>0</v>
      </c>
      <c r="AZ103" s="90">
        <f>+Kaimai!AZ30</f>
        <v>0</v>
      </c>
      <c r="BA103" s="90">
        <f>+Kaimai!BA30</f>
        <v>0</v>
      </c>
      <c r="BB103" s="90">
        <f>+Kaimai!BB30</f>
        <v>0</v>
      </c>
      <c r="BC103" s="90">
        <f>+Kaimai!BC30</f>
        <v>0</v>
      </c>
      <c r="BD103" s="90">
        <f>+Kaimai!BD30</f>
        <v>0</v>
      </c>
      <c r="BE103" s="90">
        <f>+Kaimai!BE30</f>
        <v>0</v>
      </c>
      <c r="BF103" s="90">
        <f>+Kaimai!BF30</f>
        <v>0</v>
      </c>
      <c r="BG103" s="90">
        <f>+Kaimai!BG30</f>
        <v>0</v>
      </c>
      <c r="BH103" s="90">
        <f>+Kaimai!BH30</f>
        <v>0</v>
      </c>
      <c r="BI103" s="90">
        <f>+Kaimai!BI30</f>
        <v>0</v>
      </c>
      <c r="BJ103" s="90">
        <f>+Kaimai!BJ30</f>
        <v>0</v>
      </c>
      <c r="BK103" s="90">
        <f>+Kaimai!BK30</f>
        <v>0</v>
      </c>
      <c r="BL103" s="90">
        <f>+Kaimai!BL30</f>
        <v>1</v>
      </c>
      <c r="BM103" s="90">
        <f>+Kaimai!BM30</f>
        <v>30</v>
      </c>
      <c r="BN103" s="90">
        <f>+Kaimai!BN30</f>
        <v>0</v>
      </c>
      <c r="BO103" s="90">
        <f>+Kaimai!BO30</f>
        <v>0</v>
      </c>
      <c r="BP103" s="90">
        <f>+Kaimai!BP30</f>
        <v>0</v>
      </c>
      <c r="BQ103" s="90">
        <f>+Kaimai!BQ30</f>
        <v>0</v>
      </c>
      <c r="BR103" s="90">
        <f>+Kaimai!BR30</f>
        <v>1</v>
      </c>
      <c r="BS103" s="90">
        <f>+Kaimai!BS30</f>
        <v>10</v>
      </c>
    </row>
    <row r="104" spans="1:85" ht="12.75">
      <c r="A104" s="12">
        <f t="shared" si="7"/>
        <v>100</v>
      </c>
      <c r="B104" s="12" t="s">
        <v>296</v>
      </c>
      <c r="C104" s="12">
        <v>9391</v>
      </c>
      <c r="D104" s="19" t="s">
        <v>93</v>
      </c>
      <c r="E104" s="19">
        <f t="shared" si="8"/>
      </c>
      <c r="F104" s="20" t="s">
        <v>331</v>
      </c>
      <c r="G104" s="129">
        <f t="shared" si="5"/>
        <v>21</v>
      </c>
      <c r="H104" s="129">
        <f t="shared" si="6"/>
        <v>15</v>
      </c>
      <c r="I104" s="101"/>
      <c r="J104" s="90">
        <f>+Kaimai!J31</f>
        <v>0</v>
      </c>
      <c r="K104" s="90">
        <f>+Kaimai!K31</f>
        <v>0</v>
      </c>
      <c r="L104" s="90">
        <f>+Kaimai!L31</f>
        <v>0</v>
      </c>
      <c r="M104" s="90">
        <f>+Kaimai!M31</f>
        <v>9</v>
      </c>
      <c r="N104" s="90">
        <f>+Kaimai!N31</f>
        <v>4</v>
      </c>
      <c r="O104" s="90">
        <f>+Kaimai!O31</f>
        <v>0</v>
      </c>
      <c r="P104" s="90">
        <f>+Kaimai!P31</f>
        <v>0</v>
      </c>
      <c r="Q104" s="90">
        <f>+Kaimai!Q31</f>
        <v>6</v>
      </c>
      <c r="R104" s="90">
        <f>+Kaimai!R31</f>
        <v>2</v>
      </c>
      <c r="S104" s="90">
        <f>+Kaimai!S31</f>
        <v>0</v>
      </c>
      <c r="T104" s="90">
        <f>+Kaimai!T31</f>
        <v>0</v>
      </c>
      <c r="U104" s="90">
        <f>+Kaimai!U31</f>
        <v>2</v>
      </c>
      <c r="V104" s="90">
        <f>+Kaimai!V31</f>
        <v>3</v>
      </c>
      <c r="W104" s="90">
        <f>+Kaimai!W31</f>
        <v>2</v>
      </c>
      <c r="X104" s="90">
        <f>+Kaimai!X31</f>
        <v>0</v>
      </c>
      <c r="Y104" s="90">
        <f>+Kaimai!Y31</f>
        <v>1</v>
      </c>
      <c r="Z104" s="90">
        <f>+Kaimai!Z31</f>
        <v>5</v>
      </c>
      <c r="AA104" s="90">
        <f>+Kaimai!AA31</f>
        <v>2</v>
      </c>
      <c r="AB104" s="90">
        <f>+Kaimai!AB31</f>
        <v>0</v>
      </c>
      <c r="AC104" s="90">
        <f>+Kaimai!AC31</f>
        <v>0</v>
      </c>
      <c r="AD104" s="90">
        <f>+Kaimai!AD31</f>
        <v>2</v>
      </c>
      <c r="AE104" s="90">
        <f>+Kaimai!AE31</f>
        <v>1</v>
      </c>
      <c r="AF104" s="90">
        <f>+Kaimai!AF31</f>
        <v>0</v>
      </c>
      <c r="AG104" s="90">
        <f>+Kaimai!AG31</f>
        <v>0</v>
      </c>
      <c r="AH104" s="90">
        <f>+Kaimai!AH31</f>
        <v>23</v>
      </c>
      <c r="AI104" s="90">
        <f>+Kaimai!AI31</f>
        <v>0</v>
      </c>
      <c r="AJ104" s="90">
        <f>+Kaimai!AJ31</f>
        <v>0</v>
      </c>
      <c r="AK104" s="90">
        <f>+Kaimai!AK31</f>
        <v>0</v>
      </c>
      <c r="AL104" s="90">
        <f>+Kaimai!AL31</f>
        <v>0</v>
      </c>
      <c r="AM104" s="90">
        <f>+Kaimai!AM31</f>
        <v>0</v>
      </c>
      <c r="AN104" s="90">
        <f>+Kaimai!AN31</f>
        <v>0</v>
      </c>
      <c r="AO104" s="90">
        <f>+Kaimai!AO31</f>
        <v>0</v>
      </c>
      <c r="AP104" s="90">
        <f>+Kaimai!AP31</f>
        <v>0</v>
      </c>
      <c r="AQ104" s="90">
        <f>+Kaimai!AQ31</f>
        <v>5</v>
      </c>
      <c r="AR104" s="90">
        <f>+Kaimai!AR31</f>
        <v>0</v>
      </c>
      <c r="AS104" s="90">
        <f>+Kaimai!AS31</f>
        <v>0</v>
      </c>
      <c r="AT104" s="90">
        <f>+Kaimai!AT31</f>
        <v>0</v>
      </c>
      <c r="AU104" s="90">
        <f>+Kaimai!AU31</f>
        <v>0</v>
      </c>
      <c r="AV104" s="90">
        <f>+Kaimai!AV31</f>
        <v>0</v>
      </c>
      <c r="AW104" s="90">
        <f>+Kaimai!AW31</f>
        <v>0</v>
      </c>
      <c r="AX104" s="90">
        <f>+Kaimai!AX31</f>
        <v>0</v>
      </c>
      <c r="AY104" s="90">
        <f>+Kaimai!AY31</f>
        <v>0</v>
      </c>
      <c r="AZ104" s="90">
        <f>+Kaimai!AZ31</f>
        <v>0</v>
      </c>
      <c r="BA104" s="90">
        <f>+Kaimai!BA31</f>
        <v>0</v>
      </c>
      <c r="BB104" s="90">
        <f>+Kaimai!BB31</f>
        <v>0</v>
      </c>
      <c r="BC104" s="90">
        <f>+Kaimai!BC31</f>
        <v>0</v>
      </c>
      <c r="BD104" s="90">
        <f>+Kaimai!BD31</f>
        <v>0</v>
      </c>
      <c r="BE104" s="90">
        <f>+Kaimai!BE31</f>
        <v>0</v>
      </c>
      <c r="BF104" s="90">
        <f>+Kaimai!BF31</f>
        <v>0</v>
      </c>
      <c r="BG104" s="90">
        <f>+Kaimai!BG31</f>
        <v>0</v>
      </c>
      <c r="BH104" s="90">
        <f>+Kaimai!BH31</f>
        <v>0</v>
      </c>
      <c r="BI104" s="90">
        <f>+Kaimai!BI31</f>
        <v>0</v>
      </c>
      <c r="BJ104" s="90">
        <f>+Kaimai!BJ31</f>
        <v>0</v>
      </c>
      <c r="BK104" s="90">
        <f>+Kaimai!BK31</f>
        <v>0</v>
      </c>
      <c r="BL104" s="90">
        <f>+Kaimai!BL31</f>
        <v>0</v>
      </c>
      <c r="BM104" s="90">
        <f>+Kaimai!BM31</f>
        <v>0</v>
      </c>
      <c r="BN104" s="90">
        <f>+Kaimai!BN31</f>
        <v>0</v>
      </c>
      <c r="BO104" s="90">
        <f>+Kaimai!BO31</f>
        <v>0</v>
      </c>
      <c r="BP104" s="90">
        <f>+Kaimai!BP31</f>
        <v>0</v>
      </c>
      <c r="BQ104" s="90">
        <f>+Kaimai!BQ31</f>
        <v>0</v>
      </c>
      <c r="BR104" s="90">
        <f>+Kaimai!BR31</f>
        <v>0</v>
      </c>
      <c r="BS104" s="90">
        <f>+Kaimai!BS31</f>
        <v>0</v>
      </c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</row>
    <row r="105" spans="1:71" ht="12.75">
      <c r="A105" s="12">
        <f t="shared" si="7"/>
        <v>101</v>
      </c>
      <c r="B105" s="12" t="s">
        <v>296</v>
      </c>
      <c r="C105" s="12">
        <v>9392</v>
      </c>
      <c r="D105" s="19" t="s">
        <v>94</v>
      </c>
      <c r="E105" s="19">
        <f t="shared" si="8"/>
        <v>1</v>
      </c>
      <c r="F105" s="20" t="s">
        <v>334</v>
      </c>
      <c r="G105" s="129">
        <f t="shared" si="5"/>
        <v>46</v>
      </c>
      <c r="H105" s="129">
        <f t="shared" si="6"/>
        <v>18</v>
      </c>
      <c r="I105" s="101"/>
      <c r="J105" s="90">
        <f>+Kaimai!J32</f>
        <v>0</v>
      </c>
      <c r="K105" s="90">
        <f>+Kaimai!K32</f>
        <v>0</v>
      </c>
      <c r="L105" s="90">
        <f>+Kaimai!L32</f>
        <v>2</v>
      </c>
      <c r="M105" s="90">
        <f>+Kaimai!M32</f>
        <v>2</v>
      </c>
      <c r="N105" s="90">
        <f>+Kaimai!N32</f>
        <v>24</v>
      </c>
      <c r="O105" s="90">
        <f>+Kaimai!O32</f>
        <v>1</v>
      </c>
      <c r="P105" s="90">
        <f>+Kaimai!P32</f>
        <v>0</v>
      </c>
      <c r="Q105" s="90">
        <f>+Kaimai!Q32</f>
        <v>4</v>
      </c>
      <c r="R105" s="90">
        <f>+Kaimai!R32</f>
        <v>13</v>
      </c>
      <c r="S105" s="90">
        <f>+Kaimai!S32</f>
        <v>0</v>
      </c>
      <c r="T105" s="90">
        <f>+Kaimai!T32</f>
        <v>0</v>
      </c>
      <c r="U105" s="90">
        <f>+Kaimai!U32</f>
        <v>3</v>
      </c>
      <c r="V105" s="90">
        <f>+Kaimai!V32</f>
        <v>2</v>
      </c>
      <c r="W105" s="90">
        <f>+Kaimai!W32</f>
        <v>3</v>
      </c>
      <c r="X105" s="90">
        <f>+Kaimai!X32</f>
        <v>2</v>
      </c>
      <c r="Y105" s="90">
        <f>+Kaimai!Y32</f>
        <v>0</v>
      </c>
      <c r="Z105" s="90">
        <f>+Kaimai!Z32</f>
        <v>4</v>
      </c>
      <c r="AA105" s="90">
        <f>+Kaimai!AA32</f>
        <v>4</v>
      </c>
      <c r="AB105" s="90">
        <f>+Kaimai!AB32</f>
        <v>8</v>
      </c>
      <c r="AC105" s="90">
        <f>+Kaimai!AC32</f>
        <v>0</v>
      </c>
      <c r="AD105" s="90">
        <f>+Kaimai!AD32</f>
        <v>6</v>
      </c>
      <c r="AE105" s="90">
        <f>+Kaimai!AE32</f>
        <v>0</v>
      </c>
      <c r="AF105" s="90">
        <f>+Kaimai!AF32</f>
        <v>15</v>
      </c>
      <c r="AG105" s="90">
        <f>+Kaimai!AG32</f>
        <v>4</v>
      </c>
      <c r="AH105" s="90">
        <f>+Kaimai!AH32</f>
        <v>84</v>
      </c>
      <c r="AI105" s="90">
        <f>+Kaimai!AI32</f>
        <v>0</v>
      </c>
      <c r="AJ105" s="90">
        <f>+Kaimai!AJ32</f>
        <v>4</v>
      </c>
      <c r="AK105" s="90">
        <f>+Kaimai!AK32</f>
        <v>0</v>
      </c>
      <c r="AL105" s="90">
        <f>+Kaimai!AL32</f>
        <v>0</v>
      </c>
      <c r="AM105" s="90">
        <f>+Kaimai!AM32</f>
        <v>0</v>
      </c>
      <c r="AN105" s="90">
        <f>+Kaimai!AN32</f>
        <v>0</v>
      </c>
      <c r="AO105" s="90">
        <f>+Kaimai!AO32</f>
        <v>25</v>
      </c>
      <c r="AP105" s="90">
        <f>+Kaimai!AP32</f>
        <v>12</v>
      </c>
      <c r="AQ105" s="90">
        <f>+Kaimai!AQ32</f>
        <v>44</v>
      </c>
      <c r="AR105" s="90">
        <f>+Kaimai!AR32</f>
        <v>1</v>
      </c>
      <c r="AS105" s="90">
        <f>+Kaimai!AS32</f>
        <v>40</v>
      </c>
      <c r="AT105" s="90">
        <f>+Kaimai!AT32</f>
        <v>0</v>
      </c>
      <c r="AU105" s="90">
        <f>+Kaimai!AU32</f>
        <v>0</v>
      </c>
      <c r="AV105" s="90">
        <f>+Kaimai!AV32</f>
        <v>0</v>
      </c>
      <c r="AW105" s="90">
        <f>+Kaimai!AW32</f>
        <v>0</v>
      </c>
      <c r="AX105" s="90">
        <f>+Kaimai!AX32</f>
        <v>0</v>
      </c>
      <c r="AY105" s="90">
        <f>+Kaimai!AY32</f>
        <v>0</v>
      </c>
      <c r="AZ105" s="90">
        <f>+Kaimai!AZ32</f>
        <v>0</v>
      </c>
      <c r="BA105" s="90">
        <f>+Kaimai!BA32</f>
        <v>0</v>
      </c>
      <c r="BB105" s="90">
        <f>+Kaimai!BB32</f>
        <v>16</v>
      </c>
      <c r="BC105" s="90">
        <f>+Kaimai!BC32</f>
        <v>35</v>
      </c>
      <c r="BD105" s="90">
        <f>+Kaimai!BD32</f>
        <v>0</v>
      </c>
      <c r="BE105" s="90">
        <f>+Kaimai!BE32</f>
        <v>0</v>
      </c>
      <c r="BF105" s="90">
        <f>+Kaimai!BF32</f>
        <v>5</v>
      </c>
      <c r="BG105" s="90">
        <f>+Kaimai!BG32</f>
        <v>0</v>
      </c>
      <c r="BH105" s="90">
        <f>+Kaimai!BH32</f>
        <v>0</v>
      </c>
      <c r="BI105" s="90">
        <f>+Kaimai!BI32</f>
        <v>0</v>
      </c>
      <c r="BJ105" s="90">
        <f>+Kaimai!BJ32</f>
        <v>4</v>
      </c>
      <c r="BK105" s="90">
        <f>+Kaimai!BK32</f>
        <v>12</v>
      </c>
      <c r="BL105" s="90">
        <f>+Kaimai!BL32</f>
        <v>0</v>
      </c>
      <c r="BM105" s="90">
        <f>+Kaimai!BM32</f>
        <v>0</v>
      </c>
      <c r="BN105" s="90">
        <f>+Kaimai!BN32</f>
        <v>2</v>
      </c>
      <c r="BO105" s="90">
        <f>+Kaimai!BO32</f>
        <v>12</v>
      </c>
      <c r="BP105" s="90">
        <f>+Kaimai!BP32</f>
        <v>0</v>
      </c>
      <c r="BQ105" s="90">
        <f>+Kaimai!BQ32</f>
        <v>0</v>
      </c>
      <c r="BR105" s="90">
        <f>+Kaimai!BR32</f>
        <v>4</v>
      </c>
      <c r="BS105" s="90">
        <f>+Kaimai!BS32</f>
        <v>10</v>
      </c>
    </row>
    <row r="106" spans="1:73" ht="12.75">
      <c r="A106" s="12">
        <f t="shared" si="7"/>
        <v>102</v>
      </c>
      <c r="B106" s="12" t="s">
        <v>296</v>
      </c>
      <c r="C106" s="12">
        <v>9415</v>
      </c>
      <c r="D106" s="19" t="s">
        <v>99</v>
      </c>
      <c r="E106" s="19">
        <f t="shared" si="8"/>
        <v>1</v>
      </c>
      <c r="F106" s="20" t="s">
        <v>334</v>
      </c>
      <c r="G106" s="129">
        <f t="shared" si="5"/>
        <v>177</v>
      </c>
      <c r="H106" s="129">
        <f t="shared" si="6"/>
        <v>0</v>
      </c>
      <c r="I106" s="101"/>
      <c r="J106" s="90">
        <f>+Kaimai!J33</f>
        <v>0</v>
      </c>
      <c r="K106" s="90">
        <f>+Kaimai!K33</f>
        <v>3</v>
      </c>
      <c r="L106" s="90">
        <f>+Kaimai!L33</f>
        <v>9</v>
      </c>
      <c r="M106" s="90">
        <f>+Kaimai!M33</f>
        <v>35</v>
      </c>
      <c r="N106" s="90">
        <f>+Kaimai!N33</f>
        <v>71</v>
      </c>
      <c r="O106" s="90">
        <f>+Kaimai!O33</f>
        <v>3</v>
      </c>
      <c r="P106" s="90">
        <f>+Kaimai!P33</f>
        <v>8</v>
      </c>
      <c r="Q106" s="90">
        <f>+Kaimai!Q33</f>
        <v>19</v>
      </c>
      <c r="R106" s="90">
        <f>+Kaimai!R33</f>
        <v>29</v>
      </c>
      <c r="S106" s="90">
        <f>+Kaimai!S33</f>
        <v>0</v>
      </c>
      <c r="T106" s="90">
        <f>+Kaimai!T33</f>
        <v>0</v>
      </c>
      <c r="U106" s="90">
        <f>+Kaimai!U33</f>
        <v>0</v>
      </c>
      <c r="V106" s="90">
        <f>+Kaimai!V33</f>
        <v>0</v>
      </c>
      <c r="W106" s="90">
        <f>+Kaimai!W33</f>
        <v>0</v>
      </c>
      <c r="X106" s="90">
        <f>+Kaimai!X33</f>
        <v>0</v>
      </c>
      <c r="Y106" s="90">
        <f>+Kaimai!Y33</f>
        <v>0</v>
      </c>
      <c r="Z106" s="90">
        <f>+Kaimai!Z33</f>
        <v>0</v>
      </c>
      <c r="AA106" s="90">
        <f>+Kaimai!AA33</f>
        <v>0</v>
      </c>
      <c r="AB106" s="90">
        <f>+Kaimai!AB33</f>
        <v>17</v>
      </c>
      <c r="AC106" s="90">
        <f>+Kaimai!AC33</f>
        <v>6</v>
      </c>
      <c r="AD106" s="90">
        <f>+Kaimai!AD33</f>
        <v>0</v>
      </c>
      <c r="AE106" s="90">
        <f>+Kaimai!AE33</f>
        <v>2</v>
      </c>
      <c r="AF106" s="90">
        <f>+Kaimai!AF33</f>
        <v>10</v>
      </c>
      <c r="AG106" s="90">
        <f>+Kaimai!AG33</f>
        <v>3</v>
      </c>
      <c r="AH106" s="90">
        <f>+Kaimai!AH33</f>
        <v>91</v>
      </c>
      <c r="AI106" s="90">
        <f>+Kaimai!AI33</f>
        <v>2</v>
      </c>
      <c r="AJ106" s="90">
        <f>+Kaimai!AJ33</f>
        <v>3</v>
      </c>
      <c r="AK106" s="90">
        <f>+Kaimai!AK33</f>
        <v>0</v>
      </c>
      <c r="AL106" s="90">
        <f>+Kaimai!AL33</f>
        <v>0</v>
      </c>
      <c r="AM106" s="90">
        <f>+Kaimai!AM33</f>
        <v>0</v>
      </c>
      <c r="AN106" s="90">
        <f>+Kaimai!AN33</f>
        <v>5</v>
      </c>
      <c r="AO106" s="90">
        <f>+Kaimai!AO33</f>
        <v>10</v>
      </c>
      <c r="AP106" s="90">
        <f>+Kaimai!AP33</f>
        <v>4</v>
      </c>
      <c r="AQ106" s="90">
        <f>+Kaimai!AQ33</f>
        <v>25</v>
      </c>
      <c r="AR106" s="90">
        <f>+Kaimai!AR33</f>
        <v>1</v>
      </c>
      <c r="AS106" s="90">
        <f>+Kaimai!AS33</f>
        <v>40</v>
      </c>
      <c r="AT106" s="90">
        <f>+Kaimai!AT33</f>
        <v>0</v>
      </c>
      <c r="AU106" s="90">
        <f>+Kaimai!AU33</f>
        <v>0</v>
      </c>
      <c r="AV106" s="90">
        <f>+Kaimai!AV33</f>
        <v>0</v>
      </c>
      <c r="AW106" s="90">
        <f>+Kaimai!AW33</f>
        <v>0</v>
      </c>
      <c r="AX106" s="90">
        <f>+Kaimai!AX33</f>
        <v>0</v>
      </c>
      <c r="AY106" s="90">
        <f>+Kaimai!AY33</f>
        <v>0</v>
      </c>
      <c r="AZ106" s="90">
        <f>+Kaimai!AZ33</f>
        <v>0</v>
      </c>
      <c r="BA106" s="90">
        <f>+Kaimai!BA33</f>
        <v>0</v>
      </c>
      <c r="BB106" s="90">
        <f>+Kaimai!BB33</f>
        <v>12</v>
      </c>
      <c r="BC106" s="90">
        <f>+Kaimai!BC33</f>
        <v>8</v>
      </c>
      <c r="BD106" s="90">
        <f>+Kaimai!BD33</f>
        <v>0</v>
      </c>
      <c r="BE106" s="90">
        <f>+Kaimai!BE33</f>
        <v>0</v>
      </c>
      <c r="BF106" s="90">
        <f>+Kaimai!BF33</f>
        <v>2</v>
      </c>
      <c r="BG106" s="90">
        <f>+Kaimai!BG33</f>
        <v>1.5</v>
      </c>
      <c r="BH106" s="90">
        <f>+Kaimai!BH33</f>
        <v>0</v>
      </c>
      <c r="BI106" s="90">
        <f>+Kaimai!BI33</f>
        <v>0</v>
      </c>
      <c r="BJ106" s="90">
        <f>+Kaimai!BJ33</f>
        <v>2</v>
      </c>
      <c r="BK106" s="90">
        <f>+Kaimai!BK33</f>
        <v>1.5</v>
      </c>
      <c r="BL106" s="90">
        <f>+Kaimai!BL33</f>
        <v>1</v>
      </c>
      <c r="BM106" s="90">
        <f>+Kaimai!BM33</f>
        <v>23</v>
      </c>
      <c r="BN106" s="90">
        <f>+Kaimai!BN33</f>
        <v>2</v>
      </c>
      <c r="BO106" s="90">
        <f>+Kaimai!BO33</f>
        <v>8</v>
      </c>
      <c r="BP106" s="90">
        <f>+Kaimai!BP33</f>
        <v>1</v>
      </c>
      <c r="BQ106" s="90">
        <f>+Kaimai!BQ33</f>
        <v>40</v>
      </c>
      <c r="BR106" s="90">
        <f>+Kaimai!BR33</f>
        <v>0</v>
      </c>
      <c r="BS106" s="90">
        <f>+Kaimai!BS33</f>
        <v>0</v>
      </c>
      <c r="BU106" s="15"/>
    </row>
    <row r="107" spans="1:71" ht="12.75">
      <c r="A107" s="12">
        <f t="shared" si="7"/>
        <v>103</v>
      </c>
      <c r="B107" s="12" t="s">
        <v>298</v>
      </c>
      <c r="C107" s="12">
        <v>9521</v>
      </c>
      <c r="D107" s="19" t="s">
        <v>122</v>
      </c>
      <c r="E107" s="19">
        <f aca="true" t="shared" si="9" ref="E107:E155">IF(F107="Y",1,"")</f>
        <v>1</v>
      </c>
      <c r="F107" s="20" t="s">
        <v>334</v>
      </c>
      <c r="G107" s="129">
        <f t="shared" si="5"/>
        <v>62</v>
      </c>
      <c r="H107" s="129">
        <f t="shared" si="6"/>
        <v>10</v>
      </c>
      <c r="I107" s="101"/>
      <c r="J107" s="90">
        <f>+Central!J5</f>
        <v>0</v>
      </c>
      <c r="K107" s="90">
        <f>+Central!K5</f>
        <v>1</v>
      </c>
      <c r="L107" s="90">
        <f>+Central!L5</f>
        <v>2</v>
      </c>
      <c r="M107" s="90">
        <f>+Central!M5</f>
        <v>8</v>
      </c>
      <c r="N107" s="90">
        <f>+Central!N5</f>
        <v>28</v>
      </c>
      <c r="O107" s="90">
        <f>+Central!O5</f>
        <v>1</v>
      </c>
      <c r="P107" s="90">
        <f>+Central!P5</f>
        <v>2</v>
      </c>
      <c r="Q107" s="90">
        <f>+Central!Q5</f>
        <v>8</v>
      </c>
      <c r="R107" s="90">
        <f>+Central!R5</f>
        <v>12</v>
      </c>
      <c r="S107" s="90">
        <f>+Central!S5</f>
        <v>0</v>
      </c>
      <c r="T107" s="90">
        <f>+Central!T5</f>
        <v>2</v>
      </c>
      <c r="U107" s="90">
        <f>+Central!U5</f>
        <v>0</v>
      </c>
      <c r="V107" s="90">
        <f>+Central!V5</f>
        <v>3</v>
      </c>
      <c r="W107" s="90">
        <f>+Central!W5</f>
        <v>1</v>
      </c>
      <c r="X107" s="90">
        <f>+Central!X5</f>
        <v>1</v>
      </c>
      <c r="Y107" s="90">
        <f>+Central!Y5</f>
        <v>0</v>
      </c>
      <c r="Z107" s="90">
        <f>+Central!Z5</f>
        <v>2</v>
      </c>
      <c r="AA107" s="90">
        <f>+Central!AA5</f>
        <v>1</v>
      </c>
      <c r="AB107" s="90">
        <f>+Central!AB5</f>
        <v>3</v>
      </c>
      <c r="AC107" s="90">
        <f>+Central!AC5</f>
        <v>3</v>
      </c>
      <c r="AD107" s="90">
        <f>+Central!AD5</f>
        <v>1</v>
      </c>
      <c r="AE107" s="90">
        <f>+Central!AE5</f>
        <v>1</v>
      </c>
      <c r="AF107" s="90">
        <f>+Central!AF5</f>
        <v>6.5</v>
      </c>
      <c r="AG107" s="90">
        <f>+Central!AG5</f>
        <v>3</v>
      </c>
      <c r="AH107" s="90">
        <f>+Central!AH5</f>
        <v>43.5</v>
      </c>
      <c r="AI107" s="90">
        <f>+Central!AI5</f>
        <v>1</v>
      </c>
      <c r="AJ107" s="90">
        <f>+Central!AJ5</f>
        <v>1</v>
      </c>
      <c r="AK107" s="90">
        <f>+Central!AK5</f>
        <v>0</v>
      </c>
      <c r="AL107" s="90">
        <f>+Central!AL5</f>
        <v>0</v>
      </c>
      <c r="AM107" s="90">
        <f>+Central!AM5</f>
        <v>0</v>
      </c>
      <c r="AN107" s="90">
        <f>+Central!AN5</f>
        <v>0</v>
      </c>
      <c r="AO107" s="90">
        <f>+Central!AO5</f>
        <v>6.5</v>
      </c>
      <c r="AP107" s="90">
        <f>+Central!AP5</f>
        <v>3</v>
      </c>
      <c r="AQ107" s="90">
        <f>+Central!AQ5</f>
        <v>6</v>
      </c>
      <c r="AR107" s="90">
        <f>+Central!AR5</f>
        <v>0</v>
      </c>
      <c r="AS107" s="90">
        <f>+Central!AS5</f>
        <v>0</v>
      </c>
      <c r="AT107" s="90">
        <f>+Central!AT5</f>
        <v>0</v>
      </c>
      <c r="AU107" s="90">
        <f>+Central!AU5</f>
        <v>0</v>
      </c>
      <c r="AV107" s="90">
        <f>+Central!AV5</f>
        <v>2</v>
      </c>
      <c r="AW107" s="90" t="str">
        <f>+Central!AW5</f>
        <v>35/30</v>
      </c>
      <c r="AX107" s="90">
        <f>+Central!AX5</f>
        <v>0</v>
      </c>
      <c r="AY107" s="90">
        <f>+Central!AY5</f>
        <v>0</v>
      </c>
      <c r="AZ107" s="90">
        <f>+Central!AZ5</f>
        <v>0</v>
      </c>
      <c r="BA107" s="90">
        <f>+Central!BA5</f>
        <v>0</v>
      </c>
      <c r="BB107" s="90">
        <f>+Central!BB5</f>
        <v>7</v>
      </c>
      <c r="BC107" s="90">
        <f>+Central!BC5</f>
        <v>7.5</v>
      </c>
      <c r="BD107" s="90">
        <f>+Central!BD5</f>
        <v>0</v>
      </c>
      <c r="BE107" s="90">
        <f>+Central!BE5</f>
        <v>0</v>
      </c>
      <c r="BF107" s="90">
        <f>+Central!BF5</f>
        <v>0</v>
      </c>
      <c r="BG107" s="90">
        <f>+Central!BG5</f>
        <v>0</v>
      </c>
      <c r="BH107" s="90">
        <f>+Central!BH5</f>
        <v>0</v>
      </c>
      <c r="BI107" s="90">
        <f>+Central!BI5</f>
        <v>0</v>
      </c>
      <c r="BJ107" s="90">
        <f>+Central!BJ5</f>
        <v>0</v>
      </c>
      <c r="BK107" s="90">
        <f>+Central!BK5</f>
        <v>0</v>
      </c>
      <c r="BL107" s="90">
        <f>+Central!BL5</f>
        <v>0</v>
      </c>
      <c r="BM107" s="90">
        <f>+Central!BM5</f>
        <v>0</v>
      </c>
      <c r="BN107" s="90">
        <f>+Central!BN5</f>
        <v>2</v>
      </c>
      <c r="BO107" s="90">
        <f>+Central!BO5</f>
        <v>10</v>
      </c>
      <c r="BP107" s="90">
        <f>+Central!BP5</f>
        <v>0</v>
      </c>
      <c r="BQ107" s="90">
        <f>+Central!BQ5</f>
        <v>0</v>
      </c>
      <c r="BR107" s="90">
        <f>+Central!BR5</f>
        <v>41</v>
      </c>
      <c r="BS107" s="90">
        <f>+Central!BS5</f>
        <v>101.5</v>
      </c>
    </row>
    <row r="108" spans="1:73" ht="12.75">
      <c r="A108" s="12">
        <f t="shared" si="7"/>
        <v>104</v>
      </c>
      <c r="B108" s="12" t="s">
        <v>298</v>
      </c>
      <c r="C108" s="12">
        <v>9561</v>
      </c>
      <c r="D108" s="19" t="s">
        <v>137</v>
      </c>
      <c r="E108" s="19">
        <f t="shared" si="9"/>
        <v>1</v>
      </c>
      <c r="F108" s="20" t="s">
        <v>334</v>
      </c>
      <c r="G108" s="129">
        <f t="shared" si="5"/>
        <v>33</v>
      </c>
      <c r="H108" s="129">
        <f t="shared" si="6"/>
        <v>2</v>
      </c>
      <c r="I108" s="101"/>
      <c r="J108" s="90">
        <f>+Central!J6</f>
        <v>0</v>
      </c>
      <c r="K108" s="90">
        <f>+Central!K6</f>
        <v>3</v>
      </c>
      <c r="L108" s="90">
        <f>+Central!L6</f>
        <v>3</v>
      </c>
      <c r="M108" s="90">
        <f>+Central!M6</f>
        <v>2</v>
      </c>
      <c r="N108" s="90">
        <f>+Central!N6</f>
        <v>13</v>
      </c>
      <c r="O108" s="90">
        <f>+Central!O6</f>
        <v>4</v>
      </c>
      <c r="P108" s="90">
        <f>+Central!P6</f>
        <v>1</v>
      </c>
      <c r="Q108" s="90">
        <f>+Central!Q6</f>
        <v>2</v>
      </c>
      <c r="R108" s="90">
        <f>+Central!R6</f>
        <v>5</v>
      </c>
      <c r="S108" s="90">
        <f>+Central!S6</f>
        <v>0</v>
      </c>
      <c r="T108" s="90">
        <f>+Central!T6</f>
        <v>0</v>
      </c>
      <c r="U108" s="90">
        <f>+Central!U6</f>
        <v>0</v>
      </c>
      <c r="V108" s="90">
        <f>+Central!V6</f>
        <v>0</v>
      </c>
      <c r="W108" s="90">
        <f>+Central!W6</f>
        <v>1</v>
      </c>
      <c r="X108" s="90">
        <f>+Central!X6</f>
        <v>0</v>
      </c>
      <c r="Y108" s="90">
        <f>+Central!Y6</f>
        <v>0</v>
      </c>
      <c r="Z108" s="90">
        <f>+Central!Z6</f>
        <v>0</v>
      </c>
      <c r="AA108" s="90">
        <f>+Central!AA6</f>
        <v>1</v>
      </c>
      <c r="AB108" s="90">
        <f>+Central!AB6</f>
        <v>2</v>
      </c>
      <c r="AC108" s="90">
        <f>+Central!AC6</f>
        <v>1</v>
      </c>
      <c r="AD108" s="90">
        <f>+Central!AD6</f>
        <v>0</v>
      </c>
      <c r="AE108" s="90">
        <f>+Central!AE6</f>
        <v>0</v>
      </c>
      <c r="AF108" s="90">
        <f>+Central!AF6</f>
        <v>2</v>
      </c>
      <c r="AG108" s="90">
        <f>+Central!AG6</f>
        <v>0</v>
      </c>
      <c r="AH108" s="90">
        <f>+Central!AH6</f>
        <v>42</v>
      </c>
      <c r="AI108" s="90">
        <f>+Central!AI6</f>
        <v>0</v>
      </c>
      <c r="AJ108" s="90">
        <f>+Central!AJ6</f>
        <v>0</v>
      </c>
      <c r="AK108" s="90">
        <f>+Central!AK6</f>
        <v>0</v>
      </c>
      <c r="AL108" s="90">
        <f>+Central!AL6</f>
        <v>0</v>
      </c>
      <c r="AM108" s="90">
        <f>+Central!AM6</f>
        <v>0</v>
      </c>
      <c r="AN108" s="90">
        <f>+Central!AN6</f>
        <v>0</v>
      </c>
      <c r="AO108" s="90">
        <f>+Central!AO6</f>
        <v>0</v>
      </c>
      <c r="AP108" s="90">
        <f>+Central!AP6</f>
        <v>0</v>
      </c>
      <c r="AQ108" s="90">
        <f>+Central!AQ6</f>
        <v>0</v>
      </c>
      <c r="AR108" s="90">
        <f>+Central!AR6</f>
        <v>0</v>
      </c>
      <c r="AS108" s="90">
        <f>+Central!AS6</f>
        <v>0</v>
      </c>
      <c r="AT108" s="90">
        <f>+Central!AT6</f>
        <v>0</v>
      </c>
      <c r="AU108" s="90">
        <f>+Central!AU6</f>
        <v>0</v>
      </c>
      <c r="AV108" s="90">
        <f>+Central!AV6</f>
        <v>2</v>
      </c>
      <c r="AW108" s="90">
        <f>+Central!AW6</f>
        <v>2</v>
      </c>
      <c r="AX108" s="90">
        <f>+Central!AX6</f>
        <v>0</v>
      </c>
      <c r="AY108" s="90">
        <f>+Central!AY6</f>
        <v>0</v>
      </c>
      <c r="AZ108" s="90">
        <f>+Central!AZ6</f>
        <v>0</v>
      </c>
      <c r="BA108" s="90">
        <f>+Central!BA6</f>
        <v>0</v>
      </c>
      <c r="BB108" s="90">
        <f>+Central!BB6</f>
        <v>0</v>
      </c>
      <c r="BC108" s="90">
        <f>+Central!BC6</f>
        <v>1</v>
      </c>
      <c r="BD108" s="90">
        <f>+Central!BD6</f>
        <v>0</v>
      </c>
      <c r="BE108" s="90">
        <f>+Central!BE6</f>
        <v>0</v>
      </c>
      <c r="BF108" s="90">
        <f>+Central!BF6</f>
        <v>0</v>
      </c>
      <c r="BG108" s="90">
        <f>+Central!BG6</f>
        <v>0</v>
      </c>
      <c r="BH108" s="90">
        <f>+Central!BH6</f>
        <v>0</v>
      </c>
      <c r="BI108" s="90">
        <f>+Central!BI6</f>
        <v>0</v>
      </c>
      <c r="BJ108" s="90">
        <f>+Central!BJ6</f>
        <v>0</v>
      </c>
      <c r="BK108" s="90">
        <f>+Central!BK6</f>
        <v>0</v>
      </c>
      <c r="BL108" s="90">
        <f>+Central!BL6</f>
        <v>0</v>
      </c>
      <c r="BM108" s="90">
        <f>+Central!BM6</f>
        <v>0</v>
      </c>
      <c r="BN108" s="90">
        <f>+Central!BN6</f>
        <v>2</v>
      </c>
      <c r="BO108" s="90">
        <f>+Central!BO6</f>
        <v>6</v>
      </c>
      <c r="BP108" s="90">
        <f>+Central!BP6</f>
        <v>0</v>
      </c>
      <c r="BQ108" s="90">
        <f>+Central!BQ6</f>
        <v>0</v>
      </c>
      <c r="BR108" s="90">
        <f>+Central!BR6</f>
        <v>6</v>
      </c>
      <c r="BS108" s="90">
        <f>+Central!BS6</f>
        <v>8</v>
      </c>
      <c r="BU108" s="15"/>
    </row>
    <row r="109" spans="1:85" ht="12.75">
      <c r="A109" s="12">
        <f t="shared" si="7"/>
        <v>105</v>
      </c>
      <c r="B109" s="12" t="s">
        <v>298</v>
      </c>
      <c r="C109" s="12">
        <v>9523</v>
      </c>
      <c r="D109" s="19" t="s">
        <v>140</v>
      </c>
      <c r="E109" s="19">
        <f t="shared" si="9"/>
      </c>
      <c r="F109" s="20" t="s">
        <v>331</v>
      </c>
      <c r="G109" s="129">
        <f t="shared" si="5"/>
        <v>145</v>
      </c>
      <c r="H109" s="129">
        <f t="shared" si="6"/>
        <v>60</v>
      </c>
      <c r="I109" s="101"/>
      <c r="J109" s="90">
        <f>+Central!J7</f>
        <v>0</v>
      </c>
      <c r="K109" s="90">
        <f>+Central!K7</f>
        <v>1</v>
      </c>
      <c r="L109" s="90">
        <f>+Central!L7</f>
        <v>10</v>
      </c>
      <c r="M109" s="90">
        <f>+Central!M7</f>
        <v>20</v>
      </c>
      <c r="N109" s="90">
        <f>+Central!N7</f>
        <v>62</v>
      </c>
      <c r="O109" s="90">
        <f>+Central!O7</f>
        <v>0</v>
      </c>
      <c r="P109" s="90">
        <f>+Central!P7</f>
        <v>6</v>
      </c>
      <c r="Q109" s="90">
        <f>+Central!Q7</f>
        <v>12</v>
      </c>
      <c r="R109" s="90">
        <f>+Central!R7</f>
        <v>34</v>
      </c>
      <c r="S109" s="90">
        <f>+Central!S7</f>
        <v>0</v>
      </c>
      <c r="T109" s="90">
        <f>+Central!T7</f>
        <v>0</v>
      </c>
      <c r="U109" s="90">
        <f>+Central!U7</f>
        <v>6</v>
      </c>
      <c r="V109" s="90">
        <f>+Central!V7</f>
        <v>13</v>
      </c>
      <c r="W109" s="90">
        <f>+Central!W7</f>
        <v>25</v>
      </c>
      <c r="X109" s="90">
        <f>+Central!X7</f>
        <v>0</v>
      </c>
      <c r="Y109" s="90">
        <f>+Central!Y7</f>
        <v>0</v>
      </c>
      <c r="Z109" s="90">
        <f>+Central!Z7</f>
        <v>4</v>
      </c>
      <c r="AA109" s="90">
        <f>+Central!AA7</f>
        <v>12</v>
      </c>
      <c r="AB109" s="90">
        <f>+Central!AB7</f>
        <v>8</v>
      </c>
      <c r="AC109" s="90">
        <f>+Central!AC7</f>
        <v>6</v>
      </c>
      <c r="AD109" s="90">
        <f>+Central!AD7</f>
        <v>5</v>
      </c>
      <c r="AE109" s="90">
        <f>+Central!AE7</f>
        <v>8</v>
      </c>
      <c r="AF109" s="90">
        <f>+Central!AF7</f>
        <v>15</v>
      </c>
      <c r="AG109" s="90">
        <f>+Central!AG7</f>
        <v>3</v>
      </c>
      <c r="AH109" s="90">
        <f>+Central!AH7</f>
        <v>56</v>
      </c>
      <c r="AI109" s="90">
        <f>+Central!AI7</f>
        <v>0</v>
      </c>
      <c r="AJ109" s="90">
        <f>+Central!AJ7</f>
        <v>0</v>
      </c>
      <c r="AK109" s="90">
        <f>+Central!AK7</f>
        <v>0</v>
      </c>
      <c r="AL109" s="90">
        <f>+Central!AL7</f>
        <v>0</v>
      </c>
      <c r="AM109" s="90">
        <f>+Central!AM7</f>
        <v>0</v>
      </c>
      <c r="AN109" s="90">
        <f>+Central!AN7</f>
        <v>0</v>
      </c>
      <c r="AO109" s="90">
        <f>+Central!AO7</f>
        <v>9</v>
      </c>
      <c r="AP109" s="90">
        <f>+Central!AP7</f>
        <v>17</v>
      </c>
      <c r="AQ109" s="90">
        <f>+Central!AQ7</f>
        <v>70</v>
      </c>
      <c r="AR109" s="90">
        <f>+Central!AR7</f>
        <v>0</v>
      </c>
      <c r="AS109" s="90">
        <f>+Central!AS7</f>
        <v>0</v>
      </c>
      <c r="AT109" s="90">
        <f>+Central!AT7</f>
        <v>0</v>
      </c>
      <c r="AU109" s="90">
        <f>+Central!AU7</f>
        <v>0</v>
      </c>
      <c r="AV109" s="90">
        <f>+Central!AV7</f>
        <v>0</v>
      </c>
      <c r="AW109" s="90">
        <f>+Central!AW7</f>
        <v>0</v>
      </c>
      <c r="AX109" s="90">
        <f>+Central!AX7</f>
        <v>0</v>
      </c>
      <c r="AY109" s="90">
        <f>+Central!AY7</f>
        <v>0</v>
      </c>
      <c r="AZ109" s="90">
        <f>+Central!AZ7</f>
        <v>0</v>
      </c>
      <c r="BA109" s="90">
        <f>+Central!BA7</f>
        <v>0</v>
      </c>
      <c r="BB109" s="90">
        <f>+Central!BB7</f>
        <v>2</v>
      </c>
      <c r="BC109" s="90">
        <f>+Central!BC7</f>
        <v>0</v>
      </c>
      <c r="BD109" s="90">
        <f>+Central!BD7</f>
        <v>0</v>
      </c>
      <c r="BE109" s="90">
        <f>+Central!BE7</f>
        <v>0</v>
      </c>
      <c r="BF109" s="90">
        <f>+Central!BF7</f>
        <v>4</v>
      </c>
      <c r="BG109" s="90">
        <f>+Central!BG7</f>
        <v>20</v>
      </c>
      <c r="BH109" s="90">
        <f>+Central!BH7</f>
        <v>0</v>
      </c>
      <c r="BI109" s="90">
        <f>+Central!BI7</f>
        <v>0</v>
      </c>
      <c r="BJ109" s="90">
        <f>+Central!BJ7</f>
        <v>4</v>
      </c>
      <c r="BK109" s="90">
        <f>+Central!BK7</f>
        <v>2</v>
      </c>
      <c r="BL109" s="90">
        <f>+Central!BL7</f>
        <v>1</v>
      </c>
      <c r="BM109" s="90">
        <f>+Central!BM7</f>
        <v>8</v>
      </c>
      <c r="BN109" s="90">
        <f>+Central!BN7</f>
        <v>2</v>
      </c>
      <c r="BO109" s="90">
        <f>+Central!BO7</f>
        <v>5</v>
      </c>
      <c r="BP109" s="90">
        <f>+Central!BP7</f>
        <v>0</v>
      </c>
      <c r="BQ109" s="90">
        <f>+Central!BQ7</f>
        <v>0</v>
      </c>
      <c r="BR109" s="90">
        <f>+Central!BR7</f>
        <v>3</v>
      </c>
      <c r="BS109" s="90">
        <f>+Central!BS7</f>
        <v>2</v>
      </c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</row>
    <row r="110" spans="1:87" ht="12.75">
      <c r="A110" s="12">
        <f t="shared" si="7"/>
        <v>106</v>
      </c>
      <c r="B110" s="12" t="s">
        <v>298</v>
      </c>
      <c r="C110" s="12">
        <v>9598</v>
      </c>
      <c r="D110" s="19" t="s">
        <v>150</v>
      </c>
      <c r="E110" s="19">
        <f t="shared" si="9"/>
        <v>1</v>
      </c>
      <c r="F110" s="20" t="s">
        <v>334</v>
      </c>
      <c r="G110" s="129">
        <f t="shared" si="5"/>
        <v>78</v>
      </c>
      <c r="H110" s="129">
        <f t="shared" si="6"/>
        <v>0</v>
      </c>
      <c r="I110" s="99"/>
      <c r="J110" s="90">
        <f>+Central!J8</f>
        <v>0</v>
      </c>
      <c r="K110" s="90">
        <f>+Central!K8</f>
        <v>1</v>
      </c>
      <c r="L110" s="90">
        <f>+Central!L8</f>
        <v>1</v>
      </c>
      <c r="M110" s="90">
        <f>+Central!M8</f>
        <v>33</v>
      </c>
      <c r="N110" s="90">
        <f>+Central!N8</f>
        <v>22</v>
      </c>
      <c r="O110" s="90">
        <f>+Central!O8</f>
        <v>1</v>
      </c>
      <c r="P110" s="90">
        <f>+Central!P8</f>
        <v>0</v>
      </c>
      <c r="Q110" s="90">
        <f>+Central!Q8</f>
        <v>13</v>
      </c>
      <c r="R110" s="90">
        <f>+Central!R8</f>
        <v>7</v>
      </c>
      <c r="S110" s="90">
        <f>+Central!S8</f>
        <v>0</v>
      </c>
      <c r="T110" s="90">
        <f>+Central!T8</f>
        <v>0</v>
      </c>
      <c r="U110" s="90">
        <f>+Central!U8</f>
        <v>0</v>
      </c>
      <c r="V110" s="90">
        <f>+Central!V8</f>
        <v>0</v>
      </c>
      <c r="W110" s="90">
        <f>+Central!W8</f>
        <v>0</v>
      </c>
      <c r="X110" s="90">
        <f>+Central!X8</f>
        <v>0</v>
      </c>
      <c r="Y110" s="90">
        <f>+Central!Y8</f>
        <v>0</v>
      </c>
      <c r="Z110" s="90">
        <f>+Central!Z8</f>
        <v>0</v>
      </c>
      <c r="AA110" s="90">
        <f>+Central!AA8</f>
        <v>0</v>
      </c>
      <c r="AB110" s="90">
        <f>+Central!AB8</f>
        <v>0</v>
      </c>
      <c r="AC110" s="90">
        <f>+Central!AC8</f>
        <v>3</v>
      </c>
      <c r="AD110" s="90">
        <f>+Central!AD8</f>
        <v>0</v>
      </c>
      <c r="AE110" s="90">
        <f>+Central!AE8</f>
        <v>0</v>
      </c>
      <c r="AF110" s="90">
        <f>+Central!AF8</f>
        <v>2</v>
      </c>
      <c r="AG110" s="90">
        <f>+Central!AG8</f>
        <v>0</v>
      </c>
      <c r="AH110" s="90">
        <f>+Central!AH8</f>
        <v>28</v>
      </c>
      <c r="AI110" s="90">
        <f>+Central!AI8</f>
        <v>1</v>
      </c>
      <c r="AJ110" s="90">
        <f>+Central!AJ8</f>
        <v>0</v>
      </c>
      <c r="AK110" s="90">
        <f>+Central!AK8</f>
        <v>0</v>
      </c>
      <c r="AL110" s="90">
        <f>+Central!AL8</f>
        <v>0</v>
      </c>
      <c r="AM110" s="90">
        <f>+Central!AM8</f>
        <v>0</v>
      </c>
      <c r="AN110" s="90">
        <f>+Central!AN8</f>
        <v>0</v>
      </c>
      <c r="AO110" s="90">
        <f>+Central!AO8</f>
        <v>42</v>
      </c>
      <c r="AP110" s="90">
        <f>+Central!AP8</f>
        <v>0</v>
      </c>
      <c r="AQ110" s="90">
        <f>+Central!AQ8</f>
        <v>60</v>
      </c>
      <c r="AR110" s="90">
        <f>+Central!AR8</f>
        <v>1</v>
      </c>
      <c r="AS110" s="90">
        <f>+Central!AS8</f>
        <v>16</v>
      </c>
      <c r="AT110" s="90">
        <f>+Central!AT8</f>
        <v>2</v>
      </c>
      <c r="AU110" s="90">
        <f>+Central!AU8</f>
        <v>5</v>
      </c>
      <c r="AV110" s="90">
        <f>+Central!AV8</f>
        <v>0</v>
      </c>
      <c r="AW110" s="90">
        <f>+Central!AW8</f>
        <v>0</v>
      </c>
      <c r="AX110" s="90">
        <f>+Central!AX8</f>
        <v>0</v>
      </c>
      <c r="AY110" s="90">
        <f>+Central!AY8</f>
        <v>0</v>
      </c>
      <c r="AZ110" s="90">
        <f>+Central!AZ8</f>
        <v>0</v>
      </c>
      <c r="BA110" s="90">
        <f>+Central!BA8</f>
        <v>0</v>
      </c>
      <c r="BB110" s="90">
        <f>+Central!BB8</f>
        <v>5</v>
      </c>
      <c r="BC110" s="90">
        <f>+Central!BC8</f>
        <v>5</v>
      </c>
      <c r="BD110" s="90">
        <f>+Central!BD8</f>
        <v>0</v>
      </c>
      <c r="BE110" s="90">
        <f>+Central!BE8</f>
        <v>0</v>
      </c>
      <c r="BF110" s="90">
        <f>+Central!BF8</f>
        <v>0</v>
      </c>
      <c r="BG110" s="90">
        <f>+Central!BG8</f>
        <v>0</v>
      </c>
      <c r="BH110" s="90">
        <f>+Central!BH8</f>
        <v>0</v>
      </c>
      <c r="BI110" s="90">
        <f>+Central!BI8</f>
        <v>0</v>
      </c>
      <c r="BJ110" s="90">
        <f>+Central!BJ8</f>
        <v>1</v>
      </c>
      <c r="BK110" s="90">
        <f>+Central!BK8</f>
        <v>5</v>
      </c>
      <c r="BL110" s="90">
        <f>+Central!BL8</f>
        <v>2</v>
      </c>
      <c r="BM110" s="90">
        <f>+Central!BM8</f>
        <v>8</v>
      </c>
      <c r="BN110" s="90">
        <f>+Central!BN8</f>
        <v>6</v>
      </c>
      <c r="BO110" s="90">
        <f>+Central!BO8</f>
        <v>28</v>
      </c>
      <c r="BP110" s="90">
        <f>+Central!BP8</f>
        <v>0</v>
      </c>
      <c r="BQ110" s="90">
        <f>+Central!BQ8</f>
        <v>0</v>
      </c>
      <c r="BR110" s="90">
        <f>+Central!BR8</f>
        <v>0</v>
      </c>
      <c r="BS110" s="90">
        <f>+Central!BS8</f>
        <v>0</v>
      </c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</row>
    <row r="111" spans="1:71" ht="12.75">
      <c r="A111" s="12">
        <f t="shared" si="7"/>
        <v>107</v>
      </c>
      <c r="B111" s="12" t="s">
        <v>298</v>
      </c>
      <c r="C111" s="12">
        <v>16010</v>
      </c>
      <c r="D111" s="19" t="s">
        <v>269</v>
      </c>
      <c r="E111" s="19">
        <f t="shared" si="9"/>
      </c>
      <c r="F111" s="20" t="s">
        <v>331</v>
      </c>
      <c r="G111" s="129">
        <f t="shared" si="5"/>
        <v>100</v>
      </c>
      <c r="H111" s="129">
        <f t="shared" si="6"/>
        <v>38</v>
      </c>
      <c r="I111" s="101"/>
      <c r="J111" s="90">
        <f>+Central!J9</f>
        <v>0</v>
      </c>
      <c r="K111" s="90">
        <f>+Central!K9</f>
        <v>0</v>
      </c>
      <c r="L111" s="90">
        <f>+Central!L9</f>
        <v>4</v>
      </c>
      <c r="M111" s="90">
        <f>+Central!M9</f>
        <v>12</v>
      </c>
      <c r="N111" s="90">
        <f>+Central!N9</f>
        <v>54</v>
      </c>
      <c r="O111" s="90">
        <f>+Central!O9</f>
        <v>0</v>
      </c>
      <c r="P111" s="90">
        <f>+Central!P9</f>
        <v>1</v>
      </c>
      <c r="Q111" s="90">
        <f>+Central!Q9</f>
        <v>7</v>
      </c>
      <c r="R111" s="90">
        <f>+Central!R9</f>
        <v>22</v>
      </c>
      <c r="S111" s="90">
        <f>+Central!S9</f>
        <v>0</v>
      </c>
      <c r="T111" s="90">
        <f>+Central!T9</f>
        <v>0</v>
      </c>
      <c r="U111" s="90">
        <f>+Central!U9</f>
        <v>0</v>
      </c>
      <c r="V111" s="90">
        <f>+Central!V9</f>
        <v>14</v>
      </c>
      <c r="W111" s="90">
        <f>+Central!W9</f>
        <v>12</v>
      </c>
      <c r="X111" s="90">
        <f>+Central!X9</f>
        <v>0</v>
      </c>
      <c r="Y111" s="90">
        <f>+Central!Y9</f>
        <v>0</v>
      </c>
      <c r="Z111" s="90">
        <f>+Central!Z9</f>
        <v>7</v>
      </c>
      <c r="AA111" s="90">
        <f>+Central!AA9</f>
        <v>5</v>
      </c>
      <c r="AB111" s="90">
        <f>+Central!AB9</f>
        <v>3</v>
      </c>
      <c r="AC111" s="90">
        <f>+Central!AC9</f>
        <v>4</v>
      </c>
      <c r="AD111" s="90">
        <f>+Central!AD9</f>
        <v>0</v>
      </c>
      <c r="AE111" s="90">
        <f>+Central!AE9</f>
        <v>0</v>
      </c>
      <c r="AF111" s="90">
        <f>+Central!AF9</f>
        <v>3</v>
      </c>
      <c r="AG111" s="90">
        <f>+Central!AG9</f>
        <v>2</v>
      </c>
      <c r="AH111" s="90">
        <f>+Central!AH9</f>
        <v>44</v>
      </c>
      <c r="AI111" s="90">
        <f>+Central!AI9</f>
        <v>0</v>
      </c>
      <c r="AJ111" s="90">
        <f>+Central!AJ9</f>
        <v>0</v>
      </c>
      <c r="AK111" s="90">
        <f>+Central!AK9</f>
        <v>0</v>
      </c>
      <c r="AL111" s="90">
        <f>+Central!AL9</f>
        <v>0</v>
      </c>
      <c r="AM111" s="90">
        <f>+Central!AM9</f>
        <v>0</v>
      </c>
      <c r="AN111" s="90">
        <f>+Central!AN9</f>
        <v>0</v>
      </c>
      <c r="AO111" s="90">
        <f>+Central!AO9</f>
        <v>80</v>
      </c>
      <c r="AP111" s="90">
        <f>+Central!AP9</f>
        <v>0</v>
      </c>
      <c r="AQ111" s="90">
        <f>+Central!AQ9</f>
        <v>22</v>
      </c>
      <c r="AR111" s="90">
        <f>+Central!AR9</f>
        <v>0</v>
      </c>
      <c r="AS111" s="90">
        <f>+Central!AS9</f>
        <v>0</v>
      </c>
      <c r="AT111" s="90">
        <f>+Central!AT9</f>
        <v>0</v>
      </c>
      <c r="AU111" s="90">
        <f>+Central!AU9</f>
        <v>0</v>
      </c>
      <c r="AV111" s="90">
        <f>+Central!AV9</f>
        <v>0</v>
      </c>
      <c r="AW111" s="90">
        <f>+Central!AW9</f>
        <v>0</v>
      </c>
      <c r="AX111" s="90">
        <f>+Central!AX9</f>
        <v>0</v>
      </c>
      <c r="AY111" s="90">
        <f>+Central!AY9</f>
        <v>0</v>
      </c>
      <c r="AZ111" s="90">
        <f>+Central!AZ9</f>
        <v>0</v>
      </c>
      <c r="BA111" s="90">
        <f>+Central!BA9</f>
        <v>0</v>
      </c>
      <c r="BB111" s="90">
        <f>+Central!BB9</f>
        <v>28</v>
      </c>
      <c r="BC111" s="90">
        <f>+Central!BC9</f>
        <v>0</v>
      </c>
      <c r="BD111" s="90">
        <f>+Central!BD9</f>
        <v>0</v>
      </c>
      <c r="BE111" s="90">
        <f>+Central!BE9</f>
        <v>0</v>
      </c>
      <c r="BF111" s="90">
        <f>+Central!BF9</f>
        <v>0</v>
      </c>
      <c r="BG111" s="90">
        <f>+Central!BG9</f>
        <v>0</v>
      </c>
      <c r="BH111" s="90">
        <f>+Central!BH9</f>
        <v>0</v>
      </c>
      <c r="BI111" s="90">
        <f>+Central!BI9</f>
        <v>0</v>
      </c>
      <c r="BJ111" s="90">
        <f>+Central!BJ9</f>
        <v>0</v>
      </c>
      <c r="BK111" s="90">
        <f>+Central!BK9</f>
        <v>0</v>
      </c>
      <c r="BL111" s="90">
        <f>+Central!BL9</f>
        <v>1</v>
      </c>
      <c r="BM111" s="90">
        <f>+Central!BM9</f>
        <v>0</v>
      </c>
      <c r="BN111" s="90">
        <f>+Central!BN9</f>
        <v>0</v>
      </c>
      <c r="BO111" s="90">
        <f>+Central!BO9</f>
        <v>0</v>
      </c>
      <c r="BP111" s="90">
        <f>+Central!BP9</f>
        <v>1</v>
      </c>
      <c r="BQ111" s="90">
        <f>+Central!BQ9</f>
        <v>0</v>
      </c>
      <c r="BR111" s="90">
        <f>+Central!BR9</f>
        <v>0</v>
      </c>
      <c r="BS111" s="90">
        <f>+Central!BS9</f>
        <v>0</v>
      </c>
    </row>
    <row r="112" spans="1:85" ht="12.75">
      <c r="A112" s="12">
        <f t="shared" si="7"/>
        <v>108</v>
      </c>
      <c r="B112" s="12" t="s">
        <v>298</v>
      </c>
      <c r="C112" s="12">
        <v>9576</v>
      </c>
      <c r="D112" s="19" t="s">
        <v>141</v>
      </c>
      <c r="E112" s="19">
        <f t="shared" si="9"/>
      </c>
      <c r="F112" s="20" t="s">
        <v>331</v>
      </c>
      <c r="G112" s="129">
        <f t="shared" si="5"/>
        <v>26</v>
      </c>
      <c r="H112" s="129">
        <f t="shared" si="6"/>
        <v>37</v>
      </c>
      <c r="I112" s="101"/>
      <c r="J112" s="90">
        <f>+Central!J10</f>
        <v>0</v>
      </c>
      <c r="K112" s="90">
        <f>+Central!K10</f>
        <v>0</v>
      </c>
      <c r="L112" s="90">
        <f>+Central!L10</f>
        <v>0</v>
      </c>
      <c r="M112" s="90">
        <f>+Central!M10</f>
        <v>2</v>
      </c>
      <c r="N112" s="90">
        <f>+Central!N10</f>
        <v>12</v>
      </c>
      <c r="O112" s="90">
        <f>+Central!O10</f>
        <v>0</v>
      </c>
      <c r="P112" s="90">
        <f>+Central!P10</f>
        <v>0</v>
      </c>
      <c r="Q112" s="90">
        <f>+Central!Q10</f>
        <v>2</v>
      </c>
      <c r="R112" s="90">
        <f>+Central!R10</f>
        <v>10</v>
      </c>
      <c r="S112" s="90">
        <f>+Central!S10</f>
        <v>0</v>
      </c>
      <c r="T112" s="90">
        <f>+Central!T10</f>
        <v>0</v>
      </c>
      <c r="U112" s="90">
        <f>+Central!U10</f>
        <v>1</v>
      </c>
      <c r="V112" s="90">
        <f>+Central!V10</f>
        <v>2</v>
      </c>
      <c r="W112" s="90">
        <f>+Central!W10</f>
        <v>18</v>
      </c>
      <c r="X112" s="90">
        <f>+Central!X10</f>
        <v>0</v>
      </c>
      <c r="Y112" s="90">
        <f>+Central!Y10</f>
        <v>0</v>
      </c>
      <c r="Z112" s="90">
        <f>+Central!Z10</f>
        <v>1</v>
      </c>
      <c r="AA112" s="90">
        <f>+Central!AA10</f>
        <v>15</v>
      </c>
      <c r="AB112" s="90">
        <f>+Central!AB10</f>
        <v>0</v>
      </c>
      <c r="AC112" s="90">
        <f>+Central!AC10</f>
        <v>0</v>
      </c>
      <c r="AD112" s="90">
        <f>+Central!AD10</f>
        <v>2</v>
      </c>
      <c r="AE112" s="90">
        <f>+Central!AE10</f>
        <v>0</v>
      </c>
      <c r="AF112" s="90">
        <f>+Central!AF10</f>
        <v>10</v>
      </c>
      <c r="AG112" s="90">
        <f>+Central!AG10</f>
        <v>6</v>
      </c>
      <c r="AH112" s="90">
        <f>+Central!AH10</f>
        <v>83</v>
      </c>
      <c r="AI112" s="90">
        <f>+Central!AI10</f>
        <v>0</v>
      </c>
      <c r="AJ112" s="90">
        <f>+Central!AJ10</f>
        <v>1</v>
      </c>
      <c r="AK112" s="90">
        <f>+Central!AK10</f>
        <v>0</v>
      </c>
      <c r="AL112" s="90">
        <f>+Central!AL10</f>
        <v>0</v>
      </c>
      <c r="AM112" s="90">
        <f>+Central!AM10</f>
        <v>0</v>
      </c>
      <c r="AN112" s="90">
        <f>+Central!AN10</f>
        <v>0</v>
      </c>
      <c r="AO112" s="90">
        <f>+Central!AO10</f>
        <v>10</v>
      </c>
      <c r="AP112" s="90">
        <f>+Central!AP10</f>
        <v>0</v>
      </c>
      <c r="AQ112" s="90">
        <f>+Central!AQ10</f>
        <v>39</v>
      </c>
      <c r="AR112" s="90">
        <f>+Central!AR10</f>
        <v>1</v>
      </c>
      <c r="AS112" s="90">
        <f>+Central!AS10</f>
        <v>72</v>
      </c>
      <c r="AT112" s="90">
        <f>+Central!AT10</f>
        <v>0</v>
      </c>
      <c r="AU112" s="90">
        <f>+Central!AU10</f>
        <v>0</v>
      </c>
      <c r="AV112" s="90">
        <f>+Central!AV10</f>
        <v>0</v>
      </c>
      <c r="AW112" s="90">
        <f>+Central!AW10</f>
        <v>0</v>
      </c>
      <c r="AX112" s="90">
        <f>+Central!AX10</f>
        <v>0</v>
      </c>
      <c r="AY112" s="90">
        <f>+Central!AY10</f>
        <v>0</v>
      </c>
      <c r="AZ112" s="90">
        <f>+Central!AZ10</f>
        <v>0</v>
      </c>
      <c r="BA112" s="90">
        <f>+Central!BA10</f>
        <v>0</v>
      </c>
      <c r="BB112" s="90">
        <f>+Central!BB10</f>
        <v>0</v>
      </c>
      <c r="BC112" s="90">
        <f>+Central!BC10</f>
        <v>0</v>
      </c>
      <c r="BD112" s="90">
        <f>+Central!BD10</f>
        <v>0</v>
      </c>
      <c r="BE112" s="90">
        <f>+Central!BE10</f>
        <v>0</v>
      </c>
      <c r="BF112" s="90">
        <f>+Central!BF10</f>
        <v>0</v>
      </c>
      <c r="BG112" s="90">
        <f>+Central!BG10</f>
        <v>0</v>
      </c>
      <c r="BH112" s="90">
        <f>+Central!BH10</f>
        <v>0</v>
      </c>
      <c r="BI112" s="90">
        <f>+Central!BI10</f>
        <v>0</v>
      </c>
      <c r="BJ112" s="90">
        <f>+Central!BJ10</f>
        <v>3</v>
      </c>
      <c r="BK112" s="90">
        <f>+Central!BK10</f>
        <v>2</v>
      </c>
      <c r="BL112" s="90">
        <f>+Central!BL10</f>
        <v>0</v>
      </c>
      <c r="BM112" s="90">
        <f>+Central!BM10</f>
        <v>0</v>
      </c>
      <c r="BN112" s="90">
        <f>+Central!BN10</f>
        <v>2</v>
      </c>
      <c r="BO112" s="90">
        <f>+Central!BO10</f>
        <v>9</v>
      </c>
      <c r="BP112" s="90">
        <f>+Central!BP10</f>
        <v>1</v>
      </c>
      <c r="BQ112" s="90">
        <f>+Central!BQ10</f>
        <v>8</v>
      </c>
      <c r="BR112" s="90">
        <f>+Central!BR10</f>
        <v>0</v>
      </c>
      <c r="BS112" s="90">
        <f>+Central!BS10</f>
        <v>0</v>
      </c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</row>
    <row r="113" spans="1:85" ht="12.75">
      <c r="A113" s="12">
        <f t="shared" si="7"/>
        <v>109</v>
      </c>
      <c r="B113" s="12" t="s">
        <v>298</v>
      </c>
      <c r="C113" s="12">
        <v>9510</v>
      </c>
      <c r="D113" s="19" t="s">
        <v>120</v>
      </c>
      <c r="E113" s="19">
        <f t="shared" si="9"/>
        <v>1</v>
      </c>
      <c r="F113" s="20" t="s">
        <v>334</v>
      </c>
      <c r="G113" s="129">
        <f t="shared" si="5"/>
        <v>24</v>
      </c>
      <c r="H113" s="129">
        <f t="shared" si="6"/>
        <v>39</v>
      </c>
      <c r="I113" s="101"/>
      <c r="J113" s="90">
        <f>+Central!J11</f>
        <v>0</v>
      </c>
      <c r="K113" s="90">
        <f>+Central!K11</f>
        <v>0</v>
      </c>
      <c r="L113" s="90">
        <f>+Central!L11</f>
        <v>0</v>
      </c>
      <c r="M113" s="90">
        <f>+Central!M11</f>
        <v>7</v>
      </c>
      <c r="N113" s="90">
        <f>+Central!N11</f>
        <v>12</v>
      </c>
      <c r="O113" s="90">
        <f>+Central!O11</f>
        <v>0</v>
      </c>
      <c r="P113" s="90">
        <f>+Central!P11</f>
        <v>0</v>
      </c>
      <c r="Q113" s="90">
        <f>+Central!Q11</f>
        <v>2</v>
      </c>
      <c r="R113" s="90">
        <f>+Central!R11</f>
        <v>3</v>
      </c>
      <c r="S113" s="90">
        <f>+Central!S11</f>
        <v>0</v>
      </c>
      <c r="T113" s="90">
        <f>+Central!T11</f>
        <v>5</v>
      </c>
      <c r="U113" s="90">
        <f>+Central!U11</f>
        <v>2</v>
      </c>
      <c r="V113" s="90">
        <f>+Central!V11</f>
        <v>7</v>
      </c>
      <c r="W113" s="90">
        <f>+Central!W11</f>
        <v>7</v>
      </c>
      <c r="X113" s="90">
        <f>+Central!X11</f>
        <v>6</v>
      </c>
      <c r="Y113" s="90">
        <f>+Central!Y11</f>
        <v>4</v>
      </c>
      <c r="Z113" s="90">
        <f>+Central!Z11</f>
        <v>4</v>
      </c>
      <c r="AA113" s="90">
        <f>+Central!AA11</f>
        <v>4</v>
      </c>
      <c r="AB113" s="90">
        <f>+Central!AB11</f>
        <v>6</v>
      </c>
      <c r="AC113" s="90">
        <f>+Central!AC11</f>
        <v>4</v>
      </c>
      <c r="AD113" s="90">
        <f>+Central!AD11</f>
        <v>2</v>
      </c>
      <c r="AE113" s="90">
        <f>+Central!AE11</f>
        <v>1</v>
      </c>
      <c r="AF113" s="90">
        <f>+Central!AF11</f>
        <v>6</v>
      </c>
      <c r="AG113" s="90">
        <f>+Central!AG11</f>
        <v>0</v>
      </c>
      <c r="AH113" s="90">
        <f>+Central!AH11</f>
        <v>25</v>
      </c>
      <c r="AI113" s="90">
        <f>+Central!AI11</f>
        <v>1</v>
      </c>
      <c r="AJ113" s="90">
        <f>+Central!AJ11</f>
        <v>0</v>
      </c>
      <c r="AK113" s="90">
        <f>+Central!AK11</f>
        <v>0</v>
      </c>
      <c r="AL113" s="90">
        <f>+Central!AL11</f>
        <v>0</v>
      </c>
      <c r="AM113" s="90">
        <f>+Central!AM11</f>
        <v>0</v>
      </c>
      <c r="AN113" s="90">
        <f>+Central!AN11</f>
        <v>0</v>
      </c>
      <c r="AO113" s="90">
        <f>+Central!AO11</f>
        <v>6</v>
      </c>
      <c r="AP113" s="90">
        <f>+Central!AP11</f>
        <v>0</v>
      </c>
      <c r="AQ113" s="90">
        <f>+Central!AQ11</f>
        <v>6</v>
      </c>
      <c r="AR113" s="90">
        <f>+Central!AR11</f>
        <v>0</v>
      </c>
      <c r="AS113" s="90">
        <f>+Central!AS11</f>
        <v>0</v>
      </c>
      <c r="AT113" s="90">
        <f>+Central!AT11</f>
        <v>1</v>
      </c>
      <c r="AU113" s="90">
        <f>+Central!AU11</f>
        <v>15</v>
      </c>
      <c r="AV113" s="90">
        <f>+Central!AV11</f>
        <v>0</v>
      </c>
      <c r="AW113" s="90">
        <f>+Central!AW11</f>
        <v>0</v>
      </c>
      <c r="AX113" s="90">
        <f>+Central!AX11</f>
        <v>0</v>
      </c>
      <c r="AY113" s="90">
        <f>+Central!AY11</f>
        <v>0</v>
      </c>
      <c r="AZ113" s="90">
        <f>+Central!AZ11</f>
        <v>0</v>
      </c>
      <c r="BA113" s="90">
        <f>+Central!BA11</f>
        <v>0</v>
      </c>
      <c r="BB113" s="90">
        <f>+Central!BB11</f>
        <v>2</v>
      </c>
      <c r="BC113" s="90">
        <f>+Central!BC11</f>
        <v>3</v>
      </c>
      <c r="BD113" s="90">
        <f>+Central!BD11</f>
        <v>0</v>
      </c>
      <c r="BE113" s="90">
        <f>+Central!BE11</f>
        <v>0</v>
      </c>
      <c r="BF113" s="90">
        <f>+Central!BF11</f>
        <v>0</v>
      </c>
      <c r="BG113" s="90">
        <f>+Central!BG11</f>
        <v>0</v>
      </c>
      <c r="BH113" s="90">
        <f>+Central!BH11</f>
        <v>0</v>
      </c>
      <c r="BI113" s="90">
        <f>+Central!BI11</f>
        <v>0</v>
      </c>
      <c r="BJ113" s="90">
        <f>+Central!BJ11</f>
        <v>5</v>
      </c>
      <c r="BK113" s="90">
        <f>+Central!BK11</f>
        <v>4</v>
      </c>
      <c r="BL113" s="90">
        <f>+Central!BL11</f>
        <v>0</v>
      </c>
      <c r="BM113" s="90">
        <f>+Central!BM11</f>
        <v>0</v>
      </c>
      <c r="BN113" s="90">
        <f>+Central!BN11</f>
        <v>3</v>
      </c>
      <c r="BO113" s="90">
        <f>+Central!BO11</f>
        <v>0</v>
      </c>
      <c r="BP113" s="90">
        <f>+Central!BP11</f>
        <v>0</v>
      </c>
      <c r="BQ113" s="90">
        <f>+Central!BQ11</f>
        <v>0</v>
      </c>
      <c r="BR113" s="90">
        <f>+Central!BR11</f>
        <v>2</v>
      </c>
      <c r="BS113" s="90">
        <f>+Central!BS11</f>
        <v>4</v>
      </c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</row>
    <row r="114" spans="1:85" ht="12.75">
      <c r="A114" s="12">
        <f t="shared" si="7"/>
        <v>110</v>
      </c>
      <c r="B114" s="12" t="s">
        <v>298</v>
      </c>
      <c r="C114" s="12">
        <v>13590</v>
      </c>
      <c r="D114" s="19" t="s">
        <v>121</v>
      </c>
      <c r="E114" s="19">
        <f t="shared" si="9"/>
        <v>1</v>
      </c>
      <c r="F114" s="20" t="s">
        <v>334</v>
      </c>
      <c r="G114" s="129">
        <f t="shared" si="5"/>
        <v>100</v>
      </c>
      <c r="H114" s="129">
        <f t="shared" si="6"/>
        <v>54</v>
      </c>
      <c r="I114" s="101"/>
      <c r="J114" s="90">
        <f>+Central!J12</f>
        <v>0</v>
      </c>
      <c r="K114" s="90">
        <f>+Central!K12</f>
        <v>0</v>
      </c>
      <c r="L114" s="90">
        <f>+Central!L12</f>
        <v>1</v>
      </c>
      <c r="M114" s="90">
        <f>+Central!M12</f>
        <v>13</v>
      </c>
      <c r="N114" s="90">
        <f>+Central!N12</f>
        <v>65</v>
      </c>
      <c r="O114" s="90">
        <f>+Central!O12</f>
        <v>0</v>
      </c>
      <c r="P114" s="90">
        <f>+Central!P12</f>
        <v>0</v>
      </c>
      <c r="Q114" s="90">
        <f>+Central!Q12</f>
        <v>3</v>
      </c>
      <c r="R114" s="90">
        <f>+Central!R12</f>
        <v>18</v>
      </c>
      <c r="S114" s="90">
        <f>+Central!S12</f>
        <v>0</v>
      </c>
      <c r="T114" s="90">
        <f>+Central!T12</f>
        <v>1</v>
      </c>
      <c r="U114" s="90">
        <f>+Central!U12</f>
        <v>1</v>
      </c>
      <c r="V114" s="90">
        <f>+Central!V12</f>
        <v>8</v>
      </c>
      <c r="W114" s="90">
        <f>+Central!W12</f>
        <v>24</v>
      </c>
      <c r="X114" s="90">
        <f>+Central!X12</f>
        <v>0</v>
      </c>
      <c r="Y114" s="90">
        <f>+Central!Y12</f>
        <v>2</v>
      </c>
      <c r="Z114" s="90">
        <f>+Central!Z12</f>
        <v>5</v>
      </c>
      <c r="AA114" s="90">
        <f>+Central!AA12</f>
        <v>13</v>
      </c>
      <c r="AB114" s="90">
        <f>+Central!AB12</f>
        <v>6</v>
      </c>
      <c r="AC114" s="90">
        <f>+Central!AC12</f>
        <v>3</v>
      </c>
      <c r="AD114" s="90">
        <f>+Central!AD12</f>
        <v>3</v>
      </c>
      <c r="AE114" s="90">
        <f>+Central!AE12</f>
        <v>23</v>
      </c>
      <c r="AF114" s="90">
        <f>+Central!AF12</f>
        <v>3</v>
      </c>
      <c r="AG114" s="90">
        <f>+Central!AG12</f>
        <v>2</v>
      </c>
      <c r="AH114" s="90">
        <f>+Central!AH12</f>
        <v>73</v>
      </c>
      <c r="AI114" s="90">
        <f>+Central!AI12</f>
        <v>3</v>
      </c>
      <c r="AJ114" s="90">
        <f>+Central!AJ12</f>
        <v>0</v>
      </c>
      <c r="AK114" s="90">
        <f>+Central!AK12</f>
        <v>0</v>
      </c>
      <c r="AL114" s="90">
        <f>+Central!AL12</f>
        <v>0</v>
      </c>
      <c r="AM114" s="90">
        <f>+Central!AM12</f>
        <v>0</v>
      </c>
      <c r="AN114" s="90">
        <f>+Central!AN12</f>
        <v>0</v>
      </c>
      <c r="AO114" s="90">
        <f>+Central!AO12</f>
        <v>0</v>
      </c>
      <c r="AP114" s="90">
        <f>+Central!AP12</f>
        <v>0</v>
      </c>
      <c r="AQ114" s="90">
        <f>+Central!AQ12</f>
        <v>35</v>
      </c>
      <c r="AR114" s="90">
        <f>+Central!AR12</f>
        <v>1</v>
      </c>
      <c r="AS114" s="90">
        <f>+Central!AS12</f>
        <v>40</v>
      </c>
      <c r="AT114" s="90">
        <f>+Central!AT12</f>
        <v>0</v>
      </c>
      <c r="AU114" s="90">
        <f>+Central!AU12</f>
        <v>0</v>
      </c>
      <c r="AV114" s="90">
        <f>+Central!AV12</f>
        <v>0</v>
      </c>
      <c r="AW114" s="90">
        <f>+Central!AW12</f>
        <v>0</v>
      </c>
      <c r="AX114" s="90">
        <f>+Central!AX12</f>
        <v>0</v>
      </c>
      <c r="AY114" s="90">
        <f>+Central!AY12</f>
        <v>0</v>
      </c>
      <c r="AZ114" s="90">
        <f>+Central!AZ12</f>
        <v>0</v>
      </c>
      <c r="BA114" s="90">
        <f>+Central!BA12</f>
        <v>0</v>
      </c>
      <c r="BB114" s="90">
        <f>+Central!BB12</f>
        <v>30</v>
      </c>
      <c r="BC114" s="90">
        <f>+Central!BC12</f>
        <v>30</v>
      </c>
      <c r="BD114" s="90">
        <f>+Central!BD12</f>
        <v>0</v>
      </c>
      <c r="BE114" s="90">
        <f>+Central!BE12</f>
        <v>0</v>
      </c>
      <c r="BF114" s="90">
        <f>+Central!BF12</f>
        <v>0</v>
      </c>
      <c r="BG114" s="90">
        <f>+Central!BG12</f>
        <v>0</v>
      </c>
      <c r="BH114" s="90">
        <f>+Central!BH12</f>
        <v>0</v>
      </c>
      <c r="BI114" s="90">
        <f>+Central!BI12</f>
        <v>0</v>
      </c>
      <c r="BJ114" s="90">
        <f>+Central!BJ12</f>
        <v>0</v>
      </c>
      <c r="BK114" s="90">
        <f>+Central!BK12</f>
        <v>0</v>
      </c>
      <c r="BL114" s="90">
        <f>+Central!BL12</f>
        <v>1</v>
      </c>
      <c r="BM114" s="90">
        <f>+Central!BM12</f>
        <v>20</v>
      </c>
      <c r="BN114" s="90">
        <f>+Central!BN12</f>
        <v>2</v>
      </c>
      <c r="BO114" s="90">
        <f>+Central!BO12</f>
        <v>5</v>
      </c>
      <c r="BP114" s="90">
        <f>+Central!BP12</f>
        <v>2</v>
      </c>
      <c r="BQ114" s="90">
        <f>+Central!BQ12</f>
        <v>10</v>
      </c>
      <c r="BR114" s="90">
        <f>+Central!BR12</f>
        <v>4</v>
      </c>
      <c r="BS114" s="90">
        <f>+Central!BS12</f>
        <v>2</v>
      </c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</row>
    <row r="115" spans="1:85" ht="12.75">
      <c r="A115" s="12">
        <f t="shared" si="7"/>
        <v>111</v>
      </c>
      <c r="B115" s="12" t="s">
        <v>298</v>
      </c>
      <c r="C115" s="17">
        <v>9524</v>
      </c>
      <c r="D115" s="19" t="s">
        <v>123</v>
      </c>
      <c r="E115" s="19">
        <f t="shared" si="9"/>
      </c>
      <c r="F115" s="20" t="s">
        <v>331</v>
      </c>
      <c r="G115" s="129">
        <f t="shared" si="5"/>
        <v>226</v>
      </c>
      <c r="H115" s="129">
        <f t="shared" si="6"/>
        <v>72</v>
      </c>
      <c r="I115" s="101"/>
      <c r="J115" s="90">
        <f>+Central!J13</f>
        <v>0</v>
      </c>
      <c r="K115" s="90">
        <f>+Central!K13</f>
        <v>0</v>
      </c>
      <c r="L115" s="90">
        <f>+Central!L13</f>
        <v>4</v>
      </c>
      <c r="M115" s="90">
        <f>+Central!M13</f>
        <v>147</v>
      </c>
      <c r="N115" s="90">
        <f>+Central!N13</f>
        <v>0</v>
      </c>
      <c r="O115" s="90">
        <f>+Central!O13</f>
        <v>4</v>
      </c>
      <c r="P115" s="90">
        <f>+Central!P13</f>
        <v>2</v>
      </c>
      <c r="Q115" s="90">
        <f>+Central!Q13</f>
        <v>69</v>
      </c>
      <c r="R115" s="90">
        <f>+Central!R13</f>
        <v>0</v>
      </c>
      <c r="S115" s="90">
        <f>+Central!S13</f>
        <v>0</v>
      </c>
      <c r="T115" s="90">
        <f>+Central!T13</f>
        <v>0</v>
      </c>
      <c r="U115" s="90">
        <f>+Central!U13</f>
        <v>0</v>
      </c>
      <c r="V115" s="90">
        <f>+Central!V13</f>
        <v>37</v>
      </c>
      <c r="W115" s="90">
        <f>+Central!W13</f>
        <v>0</v>
      </c>
      <c r="X115" s="90">
        <f>+Central!X13</f>
        <v>0</v>
      </c>
      <c r="Y115" s="90">
        <f>+Central!Y13</f>
        <v>0</v>
      </c>
      <c r="Z115" s="90">
        <f>+Central!Z13</f>
        <v>35</v>
      </c>
      <c r="AA115" s="90">
        <f>+Central!AA13</f>
        <v>0</v>
      </c>
      <c r="AB115" s="90">
        <f>+Central!AB13</f>
        <v>29</v>
      </c>
      <c r="AC115" s="90">
        <f>+Central!AC13</f>
        <v>8</v>
      </c>
      <c r="AD115" s="90">
        <f>+Central!AD13</f>
        <v>0</v>
      </c>
      <c r="AE115" s="90">
        <f>+Central!AE13</f>
        <v>5</v>
      </c>
      <c r="AF115" s="90">
        <f>+Central!AF13</f>
        <v>10</v>
      </c>
      <c r="AG115" s="90">
        <f>+Central!AG13</f>
        <v>6</v>
      </c>
      <c r="AH115" s="90">
        <f>+Central!AH13</f>
        <v>93</v>
      </c>
      <c r="AI115" s="90">
        <f>+Central!AI13</f>
        <v>4</v>
      </c>
      <c r="AJ115" s="90">
        <f>+Central!AJ13</f>
        <v>0</v>
      </c>
      <c r="AK115" s="90">
        <f>+Central!AK13</f>
        <v>0</v>
      </c>
      <c r="AL115" s="90">
        <f>+Central!AL13</f>
        <v>0</v>
      </c>
      <c r="AM115" s="90">
        <f>+Central!AM13</f>
        <v>0</v>
      </c>
      <c r="AN115" s="90">
        <f>+Central!AN13</f>
        <v>0</v>
      </c>
      <c r="AO115" s="90">
        <f>+Central!AO13</f>
        <v>11</v>
      </c>
      <c r="AP115" s="90">
        <f>+Central!AP13</f>
        <v>6</v>
      </c>
      <c r="AQ115" s="90">
        <f>+Central!AQ13</f>
        <v>29</v>
      </c>
      <c r="AR115" s="90">
        <f>+Central!AR13</f>
        <v>1</v>
      </c>
      <c r="AS115" s="90">
        <f>+Central!AS13</f>
        <v>0</v>
      </c>
      <c r="AT115" s="90">
        <f>+Central!AT13</f>
        <v>0</v>
      </c>
      <c r="AU115" s="90">
        <f>+Central!AU13</f>
        <v>0</v>
      </c>
      <c r="AV115" s="90">
        <f>+Central!AV13</f>
        <v>0</v>
      </c>
      <c r="AW115" s="90">
        <f>+Central!AW13</f>
        <v>0</v>
      </c>
      <c r="AX115" s="90">
        <f>+Central!AX13</f>
        <v>0</v>
      </c>
      <c r="AY115" s="90">
        <f>+Central!AY13</f>
        <v>0</v>
      </c>
      <c r="AZ115" s="90">
        <f>+Central!AZ13</f>
        <v>0</v>
      </c>
      <c r="BA115" s="90">
        <f>+Central!BA13</f>
        <v>0</v>
      </c>
      <c r="BB115" s="90">
        <f>+Central!BB13</f>
        <v>0</v>
      </c>
      <c r="BC115" s="90">
        <f>+Central!BC13</f>
        <v>0</v>
      </c>
      <c r="BD115" s="90">
        <f>+Central!BD13</f>
        <v>0</v>
      </c>
      <c r="BE115" s="90">
        <f>+Central!BE13</f>
        <v>0</v>
      </c>
      <c r="BF115" s="90">
        <f>+Central!BF13</f>
        <v>0</v>
      </c>
      <c r="BG115" s="90">
        <f>+Central!BG13</f>
        <v>0</v>
      </c>
      <c r="BH115" s="90">
        <f>+Central!BH13</f>
        <v>0</v>
      </c>
      <c r="BI115" s="90">
        <f>+Central!BI13</f>
        <v>0</v>
      </c>
      <c r="BJ115" s="90">
        <f>+Central!BJ13</f>
        <v>0</v>
      </c>
      <c r="BK115" s="90">
        <f>+Central!BK13</f>
        <v>0</v>
      </c>
      <c r="BL115" s="90">
        <f>+Central!BL13</f>
        <v>1</v>
      </c>
      <c r="BM115" s="90">
        <f>+Central!BM13</f>
        <v>17.5</v>
      </c>
      <c r="BN115" s="90">
        <f>+Central!BN13</f>
        <v>0</v>
      </c>
      <c r="BO115" s="90">
        <f>+Central!BO13</f>
        <v>0</v>
      </c>
      <c r="BP115" s="90">
        <f>+Central!BP13</f>
        <v>1</v>
      </c>
      <c r="BQ115" s="90">
        <f>+Central!BQ13</f>
        <v>0</v>
      </c>
      <c r="BR115" s="90">
        <f>+Central!BR13</f>
        <v>0</v>
      </c>
      <c r="BS115" s="90">
        <f>+Central!BS13</f>
        <v>0</v>
      </c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</row>
    <row r="116" spans="1:71" ht="12.75">
      <c r="A116" s="12">
        <f t="shared" si="7"/>
        <v>112</v>
      </c>
      <c r="B116" s="12" t="s">
        <v>298</v>
      </c>
      <c r="C116" s="12">
        <v>9525</v>
      </c>
      <c r="D116" s="19" t="s">
        <v>124</v>
      </c>
      <c r="E116" s="19">
        <f t="shared" si="9"/>
        <v>1</v>
      </c>
      <c r="F116" s="20" t="s">
        <v>334</v>
      </c>
      <c r="G116" s="129">
        <f t="shared" si="5"/>
        <v>66</v>
      </c>
      <c r="H116" s="129">
        <f t="shared" si="6"/>
        <v>18</v>
      </c>
      <c r="I116" s="101"/>
      <c r="J116" s="90">
        <f>+Central!J14</f>
        <v>0</v>
      </c>
      <c r="K116" s="90">
        <f>+Central!K14</f>
        <v>0</v>
      </c>
      <c r="L116" s="90">
        <f>+Central!L14</f>
        <v>4</v>
      </c>
      <c r="M116" s="90">
        <f>+Central!M14</f>
        <v>16</v>
      </c>
      <c r="N116" s="90">
        <f>+Central!N14</f>
        <v>24</v>
      </c>
      <c r="O116" s="90">
        <f>+Central!O14</f>
        <v>0</v>
      </c>
      <c r="P116" s="90">
        <f>+Central!P14</f>
        <v>3</v>
      </c>
      <c r="Q116" s="90">
        <f>+Central!Q14</f>
        <v>8</v>
      </c>
      <c r="R116" s="90">
        <f>+Central!R14</f>
        <v>11</v>
      </c>
      <c r="S116" s="90">
        <f>+Central!S14</f>
        <v>0</v>
      </c>
      <c r="T116" s="90">
        <f>+Central!T14</f>
        <v>0</v>
      </c>
      <c r="U116" s="90">
        <f>+Central!U14</f>
        <v>1</v>
      </c>
      <c r="V116" s="90">
        <f>+Central!V14</f>
        <v>3</v>
      </c>
      <c r="W116" s="90">
        <f>+Central!W14</f>
        <v>7</v>
      </c>
      <c r="X116" s="90">
        <f>+Central!X14</f>
        <v>0</v>
      </c>
      <c r="Y116" s="90">
        <f>+Central!Y14</f>
        <v>0</v>
      </c>
      <c r="Z116" s="90">
        <f>+Central!Z14</f>
        <v>4</v>
      </c>
      <c r="AA116" s="90">
        <f>+Central!AA14</f>
        <v>3</v>
      </c>
      <c r="AB116" s="90">
        <f>+Central!AB14</f>
        <v>3</v>
      </c>
      <c r="AC116" s="90">
        <f>+Central!AC14</f>
        <v>3</v>
      </c>
      <c r="AD116" s="90">
        <f>+Central!AD14</f>
        <v>1</v>
      </c>
      <c r="AE116" s="90">
        <f>+Central!AE14</f>
        <v>0</v>
      </c>
      <c r="AF116" s="90">
        <f>+Central!AF14</f>
        <v>6</v>
      </c>
      <c r="AG116" s="90">
        <f>+Central!AG14</f>
        <v>1</v>
      </c>
      <c r="AH116" s="90">
        <f>+Central!AH14</f>
        <v>58</v>
      </c>
      <c r="AI116" s="90">
        <f>+Central!AI14</f>
        <v>0</v>
      </c>
      <c r="AJ116" s="90">
        <f>+Central!AJ14</f>
        <v>0</v>
      </c>
      <c r="AK116" s="90">
        <f>+Central!AK14</f>
        <v>0</v>
      </c>
      <c r="AL116" s="90">
        <f>+Central!AL14</f>
        <v>0</v>
      </c>
      <c r="AM116" s="90">
        <f>+Central!AM14</f>
        <v>0</v>
      </c>
      <c r="AN116" s="90">
        <f>+Central!AN14</f>
        <v>0</v>
      </c>
      <c r="AO116" s="90">
        <f>+Central!AO14</f>
        <v>40</v>
      </c>
      <c r="AP116" s="90">
        <f>+Central!AP14</f>
        <v>0</v>
      </c>
      <c r="AQ116" s="90">
        <f>+Central!AQ14</f>
        <v>59</v>
      </c>
      <c r="AR116" s="90">
        <f>+Central!AR14</f>
        <v>1</v>
      </c>
      <c r="AS116" s="90">
        <f>+Central!AS14</f>
        <v>45</v>
      </c>
      <c r="AT116" s="90">
        <f>+Central!AT14</f>
        <v>0</v>
      </c>
      <c r="AU116" s="90">
        <f>+Central!AU14</f>
        <v>7</v>
      </c>
      <c r="AV116" s="90">
        <f>+Central!AV14</f>
        <v>0</v>
      </c>
      <c r="AW116" s="90">
        <f>+Central!AW14</f>
        <v>0</v>
      </c>
      <c r="AX116" s="90">
        <f>+Central!AX14</f>
        <v>0</v>
      </c>
      <c r="AY116" s="90">
        <f>+Central!AY14</f>
        <v>0</v>
      </c>
      <c r="AZ116" s="90">
        <f>+Central!AZ14</f>
        <v>0</v>
      </c>
      <c r="BA116" s="90">
        <f>+Central!BA14</f>
        <v>0</v>
      </c>
      <c r="BB116" s="90">
        <f>+Central!BB14</f>
        <v>7</v>
      </c>
      <c r="BC116" s="90">
        <f>+Central!BC14</f>
        <v>14</v>
      </c>
      <c r="BD116" s="90">
        <f>+Central!BD14</f>
        <v>0</v>
      </c>
      <c r="BE116" s="90">
        <f>+Central!BE14</f>
        <v>0</v>
      </c>
      <c r="BF116" s="90">
        <f>+Central!BF14</f>
        <v>0</v>
      </c>
      <c r="BG116" s="90">
        <f>+Central!BG14</f>
        <v>0</v>
      </c>
      <c r="BH116" s="90">
        <f>+Central!BH14</f>
        <v>0</v>
      </c>
      <c r="BI116" s="90">
        <f>+Central!BI14</f>
        <v>0</v>
      </c>
      <c r="BJ116" s="90">
        <f>+Central!BJ14</f>
        <v>0</v>
      </c>
      <c r="BK116" s="90">
        <f>+Central!BK14</f>
        <v>0</v>
      </c>
      <c r="BL116" s="90">
        <f>+Central!BL14</f>
        <v>1</v>
      </c>
      <c r="BM116" s="90">
        <f>+Central!BM14</f>
        <v>20</v>
      </c>
      <c r="BN116" s="90">
        <f>+Central!BN14</f>
        <v>0</v>
      </c>
      <c r="BO116" s="90">
        <f>+Central!BO14</f>
        <v>3</v>
      </c>
      <c r="BP116" s="90">
        <f>+Central!BP14</f>
        <v>0</v>
      </c>
      <c r="BQ116" s="90">
        <f>+Central!BQ14</f>
        <v>0</v>
      </c>
      <c r="BR116" s="90">
        <f>+Central!BR14</f>
        <v>104</v>
      </c>
      <c r="BS116" s="90">
        <f>+Central!BS14</f>
        <v>231</v>
      </c>
    </row>
    <row r="117" spans="1:71" ht="12.75">
      <c r="A117" s="12">
        <f t="shared" si="7"/>
        <v>113</v>
      </c>
      <c r="B117" s="12" t="s">
        <v>298</v>
      </c>
      <c r="C117" s="12">
        <v>9526</v>
      </c>
      <c r="D117" s="19" t="s">
        <v>125</v>
      </c>
      <c r="E117" s="19">
        <f t="shared" si="9"/>
        <v>1</v>
      </c>
      <c r="F117" s="20" t="s">
        <v>334</v>
      </c>
      <c r="G117" s="129">
        <f t="shared" si="5"/>
        <v>14</v>
      </c>
      <c r="H117" s="129">
        <f t="shared" si="6"/>
        <v>5</v>
      </c>
      <c r="I117" s="101"/>
      <c r="J117" s="90">
        <f>+Central!J15</f>
        <v>0</v>
      </c>
      <c r="K117" s="90">
        <f>+Central!K15</f>
        <v>0</v>
      </c>
      <c r="L117" s="90">
        <f>+Central!L15</f>
        <v>0</v>
      </c>
      <c r="M117" s="90">
        <f>+Central!M15</f>
        <v>0</v>
      </c>
      <c r="N117" s="90">
        <f>+Central!N15</f>
        <v>11</v>
      </c>
      <c r="O117" s="90">
        <f>+Central!O15</f>
        <v>0</v>
      </c>
      <c r="P117" s="90">
        <f>+Central!P15</f>
        <v>0</v>
      </c>
      <c r="Q117" s="90">
        <f>+Central!Q15</f>
        <v>1</v>
      </c>
      <c r="R117" s="90">
        <f>+Central!R15</f>
        <v>2</v>
      </c>
      <c r="S117" s="90">
        <f>+Central!S15</f>
        <v>0</v>
      </c>
      <c r="T117" s="90">
        <f>+Central!T15</f>
        <v>0</v>
      </c>
      <c r="U117" s="90">
        <f>+Central!U15</f>
        <v>0</v>
      </c>
      <c r="V117" s="90">
        <f>+Central!V15</f>
        <v>1</v>
      </c>
      <c r="W117" s="90">
        <f>+Central!W15</f>
        <v>1</v>
      </c>
      <c r="X117" s="90">
        <f>+Central!X15</f>
        <v>0</v>
      </c>
      <c r="Y117" s="90">
        <f>+Central!Y15</f>
        <v>0</v>
      </c>
      <c r="Z117" s="90">
        <f>+Central!Z15</f>
        <v>1</v>
      </c>
      <c r="AA117" s="90">
        <f>+Central!AA15</f>
        <v>2</v>
      </c>
      <c r="AB117" s="90">
        <f>+Central!AB15</f>
        <v>0</v>
      </c>
      <c r="AC117" s="90">
        <f>+Central!AC15</f>
        <v>0</v>
      </c>
      <c r="AD117" s="90">
        <f>+Central!AD15</f>
        <v>0</v>
      </c>
      <c r="AE117" s="90">
        <f>+Central!AE15</f>
        <v>0</v>
      </c>
      <c r="AF117" s="90">
        <f>+Central!AF15</f>
        <v>0</v>
      </c>
      <c r="AG117" s="90">
        <f>+Central!AG15</f>
        <v>0</v>
      </c>
      <c r="AH117" s="90">
        <f>+Central!AH15</f>
        <v>15</v>
      </c>
      <c r="AI117" s="90">
        <f>+Central!AI15</f>
        <v>4</v>
      </c>
      <c r="AJ117" s="90">
        <f>+Central!AJ15</f>
        <v>0</v>
      </c>
      <c r="AK117" s="90">
        <f>+Central!AK15</f>
        <v>0</v>
      </c>
      <c r="AL117" s="90">
        <f>+Central!AL15</f>
        <v>0</v>
      </c>
      <c r="AM117" s="90">
        <f>+Central!AM15</f>
        <v>0</v>
      </c>
      <c r="AN117" s="90">
        <f>+Central!AN15</f>
        <v>0</v>
      </c>
      <c r="AO117" s="90">
        <f>+Central!AO15</f>
        <v>0</v>
      </c>
      <c r="AP117" s="90">
        <f>+Central!AP15</f>
        <v>0</v>
      </c>
      <c r="AQ117" s="90">
        <f>+Central!AQ15</f>
        <v>0</v>
      </c>
      <c r="AR117" s="90">
        <f>+Central!AR15</f>
        <v>1</v>
      </c>
      <c r="AS117" s="90">
        <f>+Central!AS15</f>
        <v>2</v>
      </c>
      <c r="AT117" s="90">
        <f>+Central!AT15</f>
        <v>1</v>
      </c>
      <c r="AU117" s="90">
        <f>+Central!AU15</f>
        <v>2</v>
      </c>
      <c r="AV117" s="90">
        <f>+Central!AV15</f>
        <v>0</v>
      </c>
      <c r="AW117" s="90">
        <f>+Central!AW15</f>
        <v>0</v>
      </c>
      <c r="AX117" s="90">
        <f>+Central!AX15</f>
        <v>0</v>
      </c>
      <c r="AY117" s="90">
        <f>+Central!AY15</f>
        <v>0</v>
      </c>
      <c r="AZ117" s="90">
        <f>+Central!AZ15</f>
        <v>0</v>
      </c>
      <c r="BA117" s="90">
        <f>+Central!BA15</f>
        <v>0</v>
      </c>
      <c r="BB117" s="90">
        <f>+Central!BB15</f>
        <v>6</v>
      </c>
      <c r="BC117" s="90">
        <f>+Central!BC15</f>
        <v>1</v>
      </c>
      <c r="BD117" s="90">
        <f>+Central!BD15</f>
        <v>0</v>
      </c>
      <c r="BE117" s="90">
        <f>+Central!BE15</f>
        <v>0</v>
      </c>
      <c r="BF117" s="90">
        <f>+Central!BF15</f>
        <v>0</v>
      </c>
      <c r="BG117" s="90">
        <f>+Central!BG15</f>
        <v>0</v>
      </c>
      <c r="BH117" s="90">
        <f>+Central!BH15</f>
        <v>0</v>
      </c>
      <c r="BI117" s="90">
        <f>+Central!BI15</f>
        <v>0</v>
      </c>
      <c r="BJ117" s="90">
        <f>+Central!BJ15</f>
        <v>0</v>
      </c>
      <c r="BK117" s="90">
        <f>+Central!BK15</f>
        <v>0</v>
      </c>
      <c r="BL117" s="90">
        <f>+Central!BL15</f>
        <v>1</v>
      </c>
      <c r="BM117" s="90">
        <f>+Central!BM15</f>
        <v>5</v>
      </c>
      <c r="BN117" s="90">
        <f>+Central!BN15</f>
        <v>0</v>
      </c>
      <c r="BO117" s="90">
        <f>+Central!BO15</f>
        <v>20</v>
      </c>
      <c r="BP117" s="90">
        <f>+Central!BP15</f>
        <v>1</v>
      </c>
      <c r="BQ117" s="90">
        <f>+Central!BQ15</f>
        <v>3</v>
      </c>
      <c r="BR117" s="90">
        <f>+Central!BR15</f>
        <v>0</v>
      </c>
      <c r="BS117" s="90">
        <f>+Central!BS15</f>
        <v>0</v>
      </c>
    </row>
    <row r="118" spans="1:71" ht="12.75">
      <c r="A118" s="12">
        <f t="shared" si="7"/>
        <v>114</v>
      </c>
      <c r="B118" s="12" t="s">
        <v>298</v>
      </c>
      <c r="C118" s="17">
        <v>9527</v>
      </c>
      <c r="D118" s="19" t="s">
        <v>127</v>
      </c>
      <c r="E118" s="19">
        <f t="shared" si="9"/>
        <v>1</v>
      </c>
      <c r="F118" s="20" t="s">
        <v>334</v>
      </c>
      <c r="G118" s="129">
        <f t="shared" si="5"/>
        <v>119</v>
      </c>
      <c r="H118" s="129">
        <f t="shared" si="6"/>
        <v>50</v>
      </c>
      <c r="I118" s="101"/>
      <c r="J118" s="90">
        <f>+Central!J16</f>
        <v>0</v>
      </c>
      <c r="K118" s="90">
        <f>+Central!K16</f>
        <v>0</v>
      </c>
      <c r="L118" s="90">
        <f>+Central!L16</f>
        <v>0</v>
      </c>
      <c r="M118" s="90">
        <f>+Central!M16</f>
        <v>9</v>
      </c>
      <c r="N118" s="90">
        <f>+Central!N16</f>
        <v>67</v>
      </c>
      <c r="O118" s="90">
        <f>+Central!O16</f>
        <v>0</v>
      </c>
      <c r="P118" s="90">
        <f>+Central!P16</f>
        <v>0</v>
      </c>
      <c r="Q118" s="90">
        <f>+Central!Q16</f>
        <v>8</v>
      </c>
      <c r="R118" s="90">
        <f>+Central!R16</f>
        <v>35</v>
      </c>
      <c r="S118" s="90">
        <f>+Central!S16</f>
        <v>0</v>
      </c>
      <c r="T118" s="90">
        <f>+Central!T16</f>
        <v>0</v>
      </c>
      <c r="U118" s="90">
        <f>+Central!U16</f>
        <v>0</v>
      </c>
      <c r="V118" s="90">
        <f>+Central!V16</f>
        <v>2</v>
      </c>
      <c r="W118" s="90">
        <f>+Central!W16</f>
        <v>33</v>
      </c>
      <c r="X118" s="90">
        <f>+Central!X16</f>
        <v>0</v>
      </c>
      <c r="Y118" s="90">
        <f>+Central!Y16</f>
        <v>0</v>
      </c>
      <c r="Z118" s="90">
        <f>+Central!Z16</f>
        <v>2</v>
      </c>
      <c r="AA118" s="90">
        <f>+Central!AA16</f>
        <v>13</v>
      </c>
      <c r="AB118" s="90">
        <f>+Central!AB16</f>
        <v>7</v>
      </c>
      <c r="AC118" s="90">
        <f>+Central!AC16</f>
        <v>9</v>
      </c>
      <c r="AD118" s="90">
        <f>+Central!AD16</f>
        <v>0</v>
      </c>
      <c r="AE118" s="90">
        <f>+Central!AE16</f>
        <v>39</v>
      </c>
      <c r="AF118" s="90">
        <f>+Central!AF16</f>
        <v>2</v>
      </c>
      <c r="AG118" s="90">
        <f>+Central!AG16</f>
        <v>0</v>
      </c>
      <c r="AH118" s="90">
        <f>+Central!AH16</f>
        <v>93</v>
      </c>
      <c r="AI118" s="90">
        <f>+Central!AI16</f>
        <v>2</v>
      </c>
      <c r="AJ118" s="90">
        <f>+Central!AJ16</f>
        <v>0</v>
      </c>
      <c r="AK118" s="90">
        <f>+Central!AK16</f>
        <v>0</v>
      </c>
      <c r="AL118" s="90">
        <f>+Central!AL16</f>
        <v>0</v>
      </c>
      <c r="AM118" s="90">
        <f>+Central!AM16</f>
        <v>0</v>
      </c>
      <c r="AN118" s="90">
        <f>+Central!AN16</f>
        <v>0</v>
      </c>
      <c r="AO118" s="90">
        <f>+Central!AO16</f>
        <v>4</v>
      </c>
      <c r="AP118" s="90">
        <f>+Central!AP16</f>
        <v>0</v>
      </c>
      <c r="AQ118" s="90">
        <f>+Central!AQ16</f>
        <v>8</v>
      </c>
      <c r="AR118" s="90">
        <f>+Central!AR16</f>
        <v>1</v>
      </c>
      <c r="AS118" s="90">
        <f>+Central!AS16</f>
        <v>0</v>
      </c>
      <c r="AT118" s="90">
        <f>+Central!AT16</f>
        <v>0</v>
      </c>
      <c r="AU118" s="90">
        <f>+Central!AU16</f>
        <v>0</v>
      </c>
      <c r="AV118" s="90">
        <f>+Central!AV16</f>
        <v>0</v>
      </c>
      <c r="AW118" s="90">
        <f>+Central!AW16</f>
        <v>0</v>
      </c>
      <c r="AX118" s="90">
        <f>+Central!AX16</f>
        <v>0</v>
      </c>
      <c r="AY118" s="90">
        <f>+Central!AY16</f>
        <v>0</v>
      </c>
      <c r="AZ118" s="90">
        <f>+Central!AZ16</f>
        <v>0</v>
      </c>
      <c r="BA118" s="90">
        <f>+Central!BA16</f>
        <v>0</v>
      </c>
      <c r="BB118" s="90">
        <f>+Central!BB16</f>
        <v>0</v>
      </c>
      <c r="BC118" s="90">
        <f>+Central!BC16</f>
        <v>0</v>
      </c>
      <c r="BD118" s="90">
        <f>+Central!BD16</f>
        <v>0</v>
      </c>
      <c r="BE118" s="90">
        <f>+Central!BE16</f>
        <v>0</v>
      </c>
      <c r="BF118" s="90">
        <f>+Central!BF16</f>
        <v>0</v>
      </c>
      <c r="BG118" s="90">
        <f>+Central!BG16</f>
        <v>0</v>
      </c>
      <c r="BH118" s="90">
        <f>+Central!BH16</f>
        <v>0</v>
      </c>
      <c r="BI118" s="90">
        <f>+Central!BI16</f>
        <v>0</v>
      </c>
      <c r="BJ118" s="90">
        <f>+Central!BJ16</f>
        <v>12</v>
      </c>
      <c r="BK118" s="90">
        <f>+Central!BK16</f>
        <v>12</v>
      </c>
      <c r="BL118" s="90">
        <f>+Central!BL16</f>
        <v>1</v>
      </c>
      <c r="BM118" s="90">
        <f>+Central!BM16</f>
        <v>15</v>
      </c>
      <c r="BN118" s="90">
        <f>+Central!BN16</f>
        <v>0</v>
      </c>
      <c r="BO118" s="90">
        <f>+Central!BO16</f>
        <v>0</v>
      </c>
      <c r="BP118" s="90">
        <f>+Central!BP16</f>
        <v>0</v>
      </c>
      <c r="BQ118" s="90">
        <f>+Central!BQ16</f>
        <v>0</v>
      </c>
      <c r="BR118" s="90">
        <f>+Central!BR16</f>
        <v>0</v>
      </c>
      <c r="BS118" s="90">
        <f>+Central!BS16</f>
        <v>0</v>
      </c>
    </row>
    <row r="119" spans="1:85" ht="12.75">
      <c r="A119" s="12">
        <f t="shared" si="7"/>
        <v>115</v>
      </c>
      <c r="B119" s="12" t="s">
        <v>298</v>
      </c>
      <c r="C119" s="12">
        <v>9545</v>
      </c>
      <c r="D119" s="19" t="s">
        <v>314</v>
      </c>
      <c r="E119" s="19">
        <f t="shared" si="9"/>
        <v>1</v>
      </c>
      <c r="F119" s="20" t="s">
        <v>334</v>
      </c>
      <c r="G119" s="129">
        <f t="shared" si="5"/>
        <v>78</v>
      </c>
      <c r="H119" s="129">
        <f t="shared" si="6"/>
        <v>4</v>
      </c>
      <c r="I119" s="101"/>
      <c r="J119" s="90">
        <f>+Central!J17</f>
        <v>0</v>
      </c>
      <c r="K119" s="90">
        <f>+Central!K17</f>
        <v>0</v>
      </c>
      <c r="L119" s="90">
        <f>+Central!L17</f>
        <v>11</v>
      </c>
      <c r="M119" s="90">
        <f>+Central!M17</f>
        <v>16</v>
      </c>
      <c r="N119" s="90">
        <f>+Central!N17</f>
        <v>20</v>
      </c>
      <c r="O119" s="90">
        <f>+Central!O17</f>
        <v>1</v>
      </c>
      <c r="P119" s="90">
        <f>+Central!P17</f>
        <v>5</v>
      </c>
      <c r="Q119" s="90">
        <f>+Central!Q17</f>
        <v>14</v>
      </c>
      <c r="R119" s="90">
        <f>+Central!R17</f>
        <v>11</v>
      </c>
      <c r="S119" s="90">
        <f>+Central!S17</f>
        <v>0</v>
      </c>
      <c r="T119" s="90">
        <f>+Central!T17</f>
        <v>0</v>
      </c>
      <c r="U119" s="90">
        <f>+Central!U17</f>
        <v>0</v>
      </c>
      <c r="V119" s="90">
        <f>+Central!V17</f>
        <v>2</v>
      </c>
      <c r="W119" s="90">
        <f>+Central!W17</f>
        <v>1</v>
      </c>
      <c r="X119" s="90">
        <f>+Central!X17</f>
        <v>0</v>
      </c>
      <c r="Y119" s="90">
        <f>+Central!Y17</f>
        <v>1</v>
      </c>
      <c r="Z119" s="90">
        <f>+Central!Z17</f>
        <v>0</v>
      </c>
      <c r="AA119" s="90">
        <f>+Central!AA17</f>
        <v>0</v>
      </c>
      <c r="AB119" s="90">
        <f>+Central!AB17</f>
        <v>0</v>
      </c>
      <c r="AC119" s="90">
        <f>+Central!AC17</f>
        <v>2</v>
      </c>
      <c r="AD119" s="90">
        <f>+Central!AD17</f>
        <v>3</v>
      </c>
      <c r="AE119" s="90">
        <f>+Central!AE17</f>
        <v>4</v>
      </c>
      <c r="AF119" s="90">
        <f>+Central!AF17</f>
        <v>17</v>
      </c>
      <c r="AG119" s="90">
        <f>+Central!AG17</f>
        <v>7</v>
      </c>
      <c r="AH119" s="90">
        <f>+Central!AH17</f>
        <v>60</v>
      </c>
      <c r="AI119" s="90">
        <f>+Central!AI17</f>
        <v>0</v>
      </c>
      <c r="AJ119" s="90">
        <f>+Central!AJ17</f>
        <v>0</v>
      </c>
      <c r="AK119" s="90">
        <f>+Central!AK17</f>
        <v>0</v>
      </c>
      <c r="AL119" s="90">
        <f>+Central!AL17</f>
        <v>0</v>
      </c>
      <c r="AM119" s="90">
        <f>+Central!AM17</f>
        <v>0</v>
      </c>
      <c r="AN119" s="90">
        <f>+Central!AN17</f>
        <v>0</v>
      </c>
      <c r="AO119" s="90">
        <f>+Central!AO17</f>
        <v>21</v>
      </c>
      <c r="AP119" s="90">
        <f>+Central!AP17</f>
        <v>27</v>
      </c>
      <c r="AQ119" s="90">
        <f>+Central!AQ17</f>
        <v>34</v>
      </c>
      <c r="AR119" s="90">
        <f>+Central!AR17</f>
        <v>1</v>
      </c>
      <c r="AS119" s="90">
        <f>+Central!AS17</f>
        <v>40</v>
      </c>
      <c r="AT119" s="90">
        <f>+Central!AT17</f>
        <v>0</v>
      </c>
      <c r="AU119" s="90">
        <f>+Central!AU17</f>
        <v>0</v>
      </c>
      <c r="AV119" s="90">
        <f>+Central!AV17</f>
        <v>0</v>
      </c>
      <c r="AW119" s="90">
        <f>+Central!AW17</f>
        <v>0</v>
      </c>
      <c r="AX119" s="90">
        <f>+Central!AX17</f>
        <v>0</v>
      </c>
      <c r="AY119" s="90">
        <f>+Central!AY17</f>
        <v>0</v>
      </c>
      <c r="AZ119" s="90">
        <f>+Central!AZ17</f>
        <v>1</v>
      </c>
      <c r="BA119" s="90">
        <f>+Central!BA17</f>
        <v>15</v>
      </c>
      <c r="BB119" s="90">
        <f>+Central!BB17</f>
        <v>0</v>
      </c>
      <c r="BC119" s="90">
        <f>+Central!BC17</f>
        <v>0</v>
      </c>
      <c r="BD119" s="90">
        <f>+Central!BD17</f>
        <v>1</v>
      </c>
      <c r="BE119" s="90">
        <f>+Central!BE17</f>
        <v>40</v>
      </c>
      <c r="BF119" s="90">
        <f>+Central!BF17</f>
        <v>0</v>
      </c>
      <c r="BG119" s="90">
        <f>+Central!BG17</f>
        <v>0</v>
      </c>
      <c r="BH119" s="90">
        <f>+Central!BH17</f>
        <v>0</v>
      </c>
      <c r="BI119" s="90">
        <f>+Central!BI17</f>
        <v>0</v>
      </c>
      <c r="BJ119" s="90">
        <f>+Central!BJ17</f>
        <v>2</v>
      </c>
      <c r="BK119" s="90">
        <f>+Central!BK17</f>
        <v>4</v>
      </c>
      <c r="BL119" s="90">
        <f>+Central!BL17</f>
        <v>1</v>
      </c>
      <c r="BM119" s="90">
        <f>+Central!BM17</f>
        <v>26</v>
      </c>
      <c r="BN119" s="90">
        <f>+Central!BN17</f>
        <v>0</v>
      </c>
      <c r="BO119" s="90">
        <f>+Central!BO17</f>
        <v>0</v>
      </c>
      <c r="BP119" s="90">
        <f>+Central!BP17</f>
        <v>1</v>
      </c>
      <c r="BQ119" s="90">
        <f>+Central!BQ17</f>
        <v>10</v>
      </c>
      <c r="BR119" s="90">
        <f>+Central!BR17</f>
        <v>0</v>
      </c>
      <c r="BS119" s="90">
        <f>+Central!BS17</f>
        <v>0</v>
      </c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</row>
    <row r="120" spans="1:85" ht="12.75">
      <c r="A120" s="12">
        <f t="shared" si="7"/>
        <v>116</v>
      </c>
      <c r="B120" s="12" t="s">
        <v>298</v>
      </c>
      <c r="C120" s="12">
        <v>9562</v>
      </c>
      <c r="D120" s="19" t="s">
        <v>138</v>
      </c>
      <c r="E120" s="19">
        <f t="shared" si="9"/>
        <v>1</v>
      </c>
      <c r="F120" s="20" t="s">
        <v>334</v>
      </c>
      <c r="G120" s="129">
        <f t="shared" si="5"/>
        <v>32</v>
      </c>
      <c r="H120" s="129">
        <f t="shared" si="6"/>
        <v>13</v>
      </c>
      <c r="I120" s="101"/>
      <c r="J120" s="90">
        <f>+Central!J18</f>
        <v>0</v>
      </c>
      <c r="K120" s="90">
        <f>+Central!K18</f>
        <v>0</v>
      </c>
      <c r="L120" s="90">
        <f>+Central!L18</f>
        <v>0</v>
      </c>
      <c r="M120" s="90">
        <f>+Central!M18</f>
        <v>10</v>
      </c>
      <c r="N120" s="90">
        <f>+Central!N18</f>
        <v>14</v>
      </c>
      <c r="O120" s="90">
        <f>+Central!O18</f>
        <v>0</v>
      </c>
      <c r="P120" s="90">
        <f>+Central!P18</f>
        <v>0</v>
      </c>
      <c r="Q120" s="90">
        <f>+Central!Q18</f>
        <v>5</v>
      </c>
      <c r="R120" s="90">
        <f>+Central!R18</f>
        <v>3</v>
      </c>
      <c r="S120" s="90">
        <f>+Central!S18</f>
        <v>0</v>
      </c>
      <c r="T120" s="90">
        <f>+Central!T18</f>
        <v>0</v>
      </c>
      <c r="U120" s="90">
        <f>+Central!U18</f>
        <v>0</v>
      </c>
      <c r="V120" s="90">
        <f>+Central!V18</f>
        <v>1</v>
      </c>
      <c r="W120" s="90">
        <f>+Central!W18</f>
        <v>4</v>
      </c>
      <c r="X120" s="90">
        <f>+Central!X18</f>
        <v>0</v>
      </c>
      <c r="Y120" s="90">
        <f>+Central!Y18</f>
        <v>0</v>
      </c>
      <c r="Z120" s="90">
        <f>+Central!Z18</f>
        <v>3</v>
      </c>
      <c r="AA120" s="90">
        <f>+Central!AA18</f>
        <v>5</v>
      </c>
      <c r="AB120" s="90">
        <f>+Central!AB18</f>
        <v>0</v>
      </c>
      <c r="AC120" s="90">
        <f>+Central!AC18</f>
        <v>0</v>
      </c>
      <c r="AD120" s="90">
        <f>+Central!AD18</f>
        <v>0</v>
      </c>
      <c r="AE120" s="90">
        <f>+Central!AE18</f>
        <v>0</v>
      </c>
      <c r="AF120" s="90">
        <f>+Central!AF18</f>
        <v>0</v>
      </c>
      <c r="AG120" s="90">
        <f>+Central!AG18</f>
        <v>0</v>
      </c>
      <c r="AH120" s="90">
        <f>+Central!AH18</f>
        <v>17</v>
      </c>
      <c r="AI120" s="90">
        <f>+Central!AI18</f>
        <v>0</v>
      </c>
      <c r="AJ120" s="90">
        <f>+Central!AJ18</f>
        <v>0</v>
      </c>
      <c r="AK120" s="90">
        <f>+Central!AK18</f>
        <v>0</v>
      </c>
      <c r="AL120" s="90">
        <f>+Central!AL18</f>
        <v>0</v>
      </c>
      <c r="AM120" s="90">
        <f>+Central!AM18</f>
        <v>0</v>
      </c>
      <c r="AN120" s="90">
        <f>+Central!AN18</f>
        <v>0</v>
      </c>
      <c r="AO120" s="90">
        <f>+Central!AO18</f>
        <v>0</v>
      </c>
      <c r="AP120" s="90">
        <f>+Central!AP18</f>
        <v>0</v>
      </c>
      <c r="AQ120" s="90">
        <f>+Central!AQ18</f>
        <v>0</v>
      </c>
      <c r="AR120" s="90">
        <f>+Central!AR18</f>
        <v>1</v>
      </c>
      <c r="AS120" s="90">
        <f>+Central!AS18</f>
        <v>4</v>
      </c>
      <c r="AT120" s="90">
        <f>+Central!AT18</f>
        <v>0</v>
      </c>
      <c r="AU120" s="90">
        <f>+Central!AU18</f>
        <v>0</v>
      </c>
      <c r="AV120" s="90">
        <f>+Central!AV18</f>
        <v>0</v>
      </c>
      <c r="AW120" s="90">
        <f>+Central!AW18</f>
        <v>0</v>
      </c>
      <c r="AX120" s="90">
        <f>+Central!AX18</f>
        <v>0</v>
      </c>
      <c r="AY120" s="90">
        <f>+Central!AY18</f>
        <v>0</v>
      </c>
      <c r="AZ120" s="90">
        <f>+Central!AZ18</f>
        <v>0</v>
      </c>
      <c r="BA120" s="90">
        <f>+Central!BA18</f>
        <v>0</v>
      </c>
      <c r="BB120" s="90">
        <f>+Central!BB18</f>
        <v>0</v>
      </c>
      <c r="BC120" s="90">
        <f>+Central!BC18</f>
        <v>0</v>
      </c>
      <c r="BD120" s="90">
        <f>+Central!BD18</f>
        <v>0</v>
      </c>
      <c r="BE120" s="90">
        <f>+Central!BE18</f>
        <v>0</v>
      </c>
      <c r="BF120" s="90">
        <f>+Central!BF18</f>
        <v>0</v>
      </c>
      <c r="BG120" s="90">
        <f>+Central!BG18</f>
        <v>0</v>
      </c>
      <c r="BH120" s="90">
        <f>+Central!BH18</f>
        <v>0</v>
      </c>
      <c r="BI120" s="90">
        <f>+Central!BI18</f>
        <v>0</v>
      </c>
      <c r="BJ120" s="90">
        <f>+Central!BJ18</f>
        <v>1</v>
      </c>
      <c r="BK120" s="90">
        <f>+Central!BK18</f>
        <v>0</v>
      </c>
      <c r="BL120" s="90">
        <f>+Central!BL18</f>
        <v>0</v>
      </c>
      <c r="BM120" s="90">
        <f>+Central!BM18</f>
        <v>0</v>
      </c>
      <c r="BN120" s="90">
        <f>+Central!BN18</f>
        <v>4</v>
      </c>
      <c r="BO120" s="90">
        <f>+Central!BO18</f>
        <v>0</v>
      </c>
      <c r="BP120" s="90">
        <f>+Central!BP18</f>
        <v>0</v>
      </c>
      <c r="BQ120" s="90">
        <f>+Central!BQ18</f>
        <v>0</v>
      </c>
      <c r="BR120" s="90">
        <f>+Central!BR18</f>
        <v>0</v>
      </c>
      <c r="BS120" s="90">
        <f>+Central!BS18</f>
        <v>0</v>
      </c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</row>
    <row r="121" spans="1:87" ht="12.75">
      <c r="A121" s="12">
        <f t="shared" si="7"/>
        <v>117</v>
      </c>
      <c r="B121" s="12" t="s">
        <v>298</v>
      </c>
      <c r="C121" s="12">
        <v>9599</v>
      </c>
      <c r="D121" s="19" t="s">
        <v>147</v>
      </c>
      <c r="E121" s="19">
        <f t="shared" si="9"/>
        <v>1</v>
      </c>
      <c r="F121" s="20" t="s">
        <v>334</v>
      </c>
      <c r="G121" s="129">
        <f t="shared" si="5"/>
        <v>47</v>
      </c>
      <c r="H121" s="129">
        <f t="shared" si="6"/>
        <v>34</v>
      </c>
      <c r="I121" s="99"/>
      <c r="J121" s="90">
        <f>+Central!J19</f>
        <v>0</v>
      </c>
      <c r="K121" s="90">
        <f>+Central!K19</f>
        <v>1</v>
      </c>
      <c r="L121" s="90">
        <f>+Central!L19</f>
        <v>6</v>
      </c>
      <c r="M121" s="90">
        <f>+Central!M19</f>
        <v>12</v>
      </c>
      <c r="N121" s="90">
        <f>+Central!N19</f>
        <v>7</v>
      </c>
      <c r="O121" s="90">
        <f>+Central!O19</f>
        <v>1</v>
      </c>
      <c r="P121" s="90">
        <f>+Central!P19</f>
        <v>8</v>
      </c>
      <c r="Q121" s="90">
        <f>+Central!Q19</f>
        <v>4</v>
      </c>
      <c r="R121" s="90">
        <f>+Central!R19</f>
        <v>8</v>
      </c>
      <c r="S121" s="90">
        <f>+Central!S19</f>
        <v>0</v>
      </c>
      <c r="T121" s="90">
        <f>+Central!T19</f>
        <v>1</v>
      </c>
      <c r="U121" s="90">
        <f>+Central!U19</f>
        <v>2</v>
      </c>
      <c r="V121" s="90">
        <f>+Central!V19</f>
        <v>23</v>
      </c>
      <c r="W121" s="90">
        <f>+Central!W19</f>
        <v>2</v>
      </c>
      <c r="X121" s="90">
        <f>+Central!X19</f>
        <v>1</v>
      </c>
      <c r="Y121" s="90">
        <f>+Central!Y19</f>
        <v>2</v>
      </c>
      <c r="Z121" s="90">
        <f>+Central!Z19</f>
        <v>2</v>
      </c>
      <c r="AA121" s="90">
        <f>+Central!AA19</f>
        <v>1</v>
      </c>
      <c r="AB121" s="90">
        <f>+Central!AB19</f>
        <v>3</v>
      </c>
      <c r="AC121" s="90">
        <f>+Central!AC19</f>
        <v>1</v>
      </c>
      <c r="AD121" s="90">
        <f>+Central!AD19</f>
        <v>1</v>
      </c>
      <c r="AE121" s="90">
        <f>+Central!AE19</f>
        <v>1</v>
      </c>
      <c r="AF121" s="90">
        <f>+Central!AF19</f>
        <v>11</v>
      </c>
      <c r="AG121" s="90">
        <f>+Central!AG19</f>
        <v>1</v>
      </c>
      <c r="AH121" s="90">
        <f>+Central!AH19</f>
        <v>48</v>
      </c>
      <c r="AI121" s="90">
        <f>+Central!AI19</f>
        <v>1</v>
      </c>
      <c r="AJ121" s="90">
        <f>+Central!AJ19</f>
        <v>1</v>
      </c>
      <c r="AK121" s="90">
        <f>+Central!AK19</f>
        <v>1</v>
      </c>
      <c r="AL121" s="90">
        <f>+Central!AL19</f>
        <v>1</v>
      </c>
      <c r="AM121" s="90">
        <f>+Central!AM19</f>
        <v>1</v>
      </c>
      <c r="AN121" s="90">
        <f>+Central!AN19</f>
        <v>1</v>
      </c>
      <c r="AO121" s="90">
        <f>+Central!AO19</f>
        <v>50</v>
      </c>
      <c r="AP121" s="90">
        <f>+Central!AP19</f>
        <v>7</v>
      </c>
      <c r="AQ121" s="90">
        <f>+Central!AQ19</f>
        <v>37</v>
      </c>
      <c r="AR121" s="90">
        <f>+Central!AR19</f>
        <v>1</v>
      </c>
      <c r="AS121" s="90">
        <f>+Central!AS19</f>
        <v>42</v>
      </c>
      <c r="AT121" s="90">
        <f>+Central!AT19</f>
        <v>0</v>
      </c>
      <c r="AU121" s="90">
        <f>+Central!AU19</f>
        <v>0</v>
      </c>
      <c r="AV121" s="90">
        <f>+Central!AV19</f>
        <v>0</v>
      </c>
      <c r="AW121" s="90">
        <f>+Central!AW19</f>
        <v>0</v>
      </c>
      <c r="AX121" s="90">
        <f>+Central!AX19</f>
        <v>0</v>
      </c>
      <c r="AY121" s="90">
        <f>+Central!AY19</f>
        <v>0</v>
      </c>
      <c r="AZ121" s="90">
        <f>+Central!AZ19</f>
        <v>0</v>
      </c>
      <c r="BA121" s="90">
        <f>+Central!BA19</f>
        <v>0</v>
      </c>
      <c r="BB121" s="90">
        <f>+Central!BB19</f>
        <v>1</v>
      </c>
      <c r="BC121" s="90">
        <f>+Central!BC19</f>
        <v>4</v>
      </c>
      <c r="BD121" s="90">
        <f>+Central!BD19</f>
        <v>1</v>
      </c>
      <c r="BE121" s="90">
        <f>+Central!BE19</f>
        <v>10</v>
      </c>
      <c r="BF121" s="90">
        <f>+Central!BF19</f>
        <v>6</v>
      </c>
      <c r="BG121" s="90">
        <f>+Central!BG19</f>
        <v>17</v>
      </c>
      <c r="BH121" s="90">
        <f>+Central!BH19</f>
        <v>1</v>
      </c>
      <c r="BI121" s="90">
        <f>+Central!BI19</f>
        <v>8</v>
      </c>
      <c r="BJ121" s="90">
        <f>+Central!BJ19</f>
        <v>6</v>
      </c>
      <c r="BK121" s="90">
        <f>+Central!BK19</f>
        <v>17</v>
      </c>
      <c r="BL121" s="90">
        <f>+Central!BL19</f>
        <v>1</v>
      </c>
      <c r="BM121" s="90">
        <f>+Central!BM19</f>
        <v>15</v>
      </c>
      <c r="BN121" s="90">
        <f>+Central!BN19</f>
        <v>1</v>
      </c>
      <c r="BO121" s="90">
        <f>+Central!BO19</f>
        <v>1</v>
      </c>
      <c r="BP121" s="90">
        <f>+Central!BP19</f>
        <v>1</v>
      </c>
      <c r="BQ121" s="90">
        <f>+Central!BQ19</f>
        <v>5</v>
      </c>
      <c r="BR121" s="90">
        <f>+Central!BR19</f>
        <v>1</v>
      </c>
      <c r="BS121" s="90">
        <f>+Central!BS19</f>
        <v>3</v>
      </c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</row>
    <row r="122" spans="1:87" ht="12.75">
      <c r="A122" s="12">
        <f t="shared" si="7"/>
        <v>118</v>
      </c>
      <c r="B122" s="12" t="s">
        <v>298</v>
      </c>
      <c r="C122" s="12">
        <v>9604</v>
      </c>
      <c r="D122" s="19" t="s">
        <v>148</v>
      </c>
      <c r="E122" s="19">
        <f t="shared" si="9"/>
        <v>1</v>
      </c>
      <c r="F122" s="20" t="s">
        <v>334</v>
      </c>
      <c r="G122" s="129">
        <f t="shared" si="5"/>
        <v>102</v>
      </c>
      <c r="H122" s="129">
        <f t="shared" si="6"/>
        <v>52</v>
      </c>
      <c r="I122" s="99"/>
      <c r="J122" s="90">
        <f>+Central!J20</f>
        <v>0</v>
      </c>
      <c r="K122" s="90">
        <f>+Central!K20</f>
        <v>0</v>
      </c>
      <c r="L122" s="90">
        <f>+Central!L20</f>
        <v>2</v>
      </c>
      <c r="M122" s="90">
        <f>+Central!M20</f>
        <v>18</v>
      </c>
      <c r="N122" s="90">
        <f>+Central!N20</f>
        <v>52</v>
      </c>
      <c r="O122" s="90">
        <f>+Central!O20</f>
        <v>0</v>
      </c>
      <c r="P122" s="90">
        <f>+Central!P20</f>
        <v>2</v>
      </c>
      <c r="Q122" s="90">
        <f>+Central!Q20</f>
        <v>6</v>
      </c>
      <c r="R122" s="90">
        <f>+Central!R20</f>
        <v>22</v>
      </c>
      <c r="S122" s="90">
        <f>+Central!S20</f>
        <v>0</v>
      </c>
      <c r="T122" s="90">
        <f>+Central!T20</f>
        <v>18</v>
      </c>
      <c r="U122" s="90">
        <f>+Central!U20</f>
        <v>9</v>
      </c>
      <c r="V122" s="90">
        <f>+Central!V20</f>
        <v>4</v>
      </c>
      <c r="W122" s="90">
        <f>+Central!W20</f>
        <v>2</v>
      </c>
      <c r="X122" s="90">
        <f>+Central!X20</f>
        <v>10</v>
      </c>
      <c r="Y122" s="90">
        <f>+Central!Y20</f>
        <v>4</v>
      </c>
      <c r="Z122" s="90">
        <f>+Central!Z20</f>
        <v>4</v>
      </c>
      <c r="AA122" s="90">
        <f>+Central!AA20</f>
        <v>1</v>
      </c>
      <c r="AB122" s="90">
        <f>+Central!AB20</f>
        <v>0</v>
      </c>
      <c r="AC122" s="90">
        <f>+Central!AC20</f>
        <v>7</v>
      </c>
      <c r="AD122" s="90">
        <f>+Central!AD20</f>
        <v>0</v>
      </c>
      <c r="AE122" s="90">
        <f>+Central!AE20</f>
        <v>0</v>
      </c>
      <c r="AF122" s="90">
        <f>+Central!AF20</f>
        <v>10</v>
      </c>
      <c r="AG122" s="90">
        <f>+Central!AG20</f>
        <v>0</v>
      </c>
      <c r="AH122" s="90">
        <f>+Central!AH20</f>
        <v>58</v>
      </c>
      <c r="AI122" s="90">
        <f>+Central!AI20</f>
        <v>1</v>
      </c>
      <c r="AJ122" s="90">
        <f>+Central!AJ20</f>
        <v>0</v>
      </c>
      <c r="AK122" s="90">
        <f>+Central!AK20</f>
        <v>0</v>
      </c>
      <c r="AL122" s="90">
        <f>+Central!AL20</f>
        <v>0</v>
      </c>
      <c r="AM122" s="90">
        <f>+Central!AM20</f>
        <v>0</v>
      </c>
      <c r="AN122" s="90">
        <f>+Central!AN20</f>
        <v>0</v>
      </c>
      <c r="AO122" s="90">
        <f>+Central!AO20</f>
        <v>0</v>
      </c>
      <c r="AP122" s="90">
        <f>+Central!AP20</f>
        <v>0</v>
      </c>
      <c r="AQ122" s="90">
        <f>+Central!AQ20</f>
        <v>0</v>
      </c>
      <c r="AR122" s="90">
        <f>+Central!AR20</f>
        <v>1</v>
      </c>
      <c r="AS122" s="90">
        <f>+Central!AS20</f>
        <v>45</v>
      </c>
      <c r="AT122" s="90">
        <f>+Central!AT20</f>
        <v>0</v>
      </c>
      <c r="AU122" s="90">
        <f>+Central!AU20</f>
        <v>0</v>
      </c>
      <c r="AV122" s="90">
        <f>+Central!AV20</f>
        <v>0</v>
      </c>
      <c r="AW122" s="90">
        <f>+Central!AW20</f>
        <v>0</v>
      </c>
      <c r="AX122" s="90">
        <f>+Central!AX20</f>
        <v>0</v>
      </c>
      <c r="AY122" s="90">
        <f>+Central!AY20</f>
        <v>0</v>
      </c>
      <c r="AZ122" s="90">
        <f>+Central!AZ20</f>
        <v>0</v>
      </c>
      <c r="BA122" s="90">
        <f>+Central!BA20</f>
        <v>0</v>
      </c>
      <c r="BB122" s="90">
        <f>+Central!BB20</f>
        <v>7</v>
      </c>
      <c r="BC122" s="90">
        <f>+Central!BC20</f>
        <v>12</v>
      </c>
      <c r="BD122" s="90">
        <f>+Central!BD20</f>
        <v>0</v>
      </c>
      <c r="BE122" s="90">
        <f>+Central!BE20</f>
        <v>0</v>
      </c>
      <c r="BF122" s="90">
        <f>+Central!BF20</f>
        <v>0</v>
      </c>
      <c r="BG122" s="90">
        <f>+Central!BG20</f>
        <v>0</v>
      </c>
      <c r="BH122" s="90">
        <f>+Central!BH20</f>
        <v>1</v>
      </c>
      <c r="BI122" s="90">
        <f>+Central!BI20</f>
        <v>18</v>
      </c>
      <c r="BJ122" s="90">
        <f>+Central!BJ20</f>
        <v>0</v>
      </c>
      <c r="BK122" s="90">
        <f>+Central!BK20</f>
        <v>0</v>
      </c>
      <c r="BL122" s="90">
        <f>+Central!BL20</f>
        <v>1</v>
      </c>
      <c r="BM122" s="90">
        <f>+Central!BM20</f>
        <v>20</v>
      </c>
      <c r="BN122" s="90">
        <f>+Central!BN20</f>
        <v>0</v>
      </c>
      <c r="BO122" s="90">
        <f>+Central!BO20</f>
        <v>0</v>
      </c>
      <c r="BP122" s="90">
        <f>+Central!BP20</f>
        <v>0</v>
      </c>
      <c r="BQ122" s="90">
        <f>+Central!BQ20</f>
        <v>0</v>
      </c>
      <c r="BR122" s="90">
        <f>+Central!BR20</f>
        <v>0</v>
      </c>
      <c r="BS122" s="90">
        <f>+Central!BS20</f>
        <v>0</v>
      </c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</row>
    <row r="123" spans="1:87" ht="12.75">
      <c r="A123" s="12">
        <f t="shared" si="7"/>
        <v>119</v>
      </c>
      <c r="B123" s="12" t="s">
        <v>298</v>
      </c>
      <c r="C123" s="35">
        <v>9606</v>
      </c>
      <c r="D123" s="19" t="s">
        <v>315</v>
      </c>
      <c r="E123" s="19">
        <f t="shared" si="9"/>
      </c>
      <c r="F123" s="20" t="s">
        <v>331</v>
      </c>
      <c r="G123" s="129">
        <f t="shared" si="5"/>
        <v>40</v>
      </c>
      <c r="H123" s="129">
        <f t="shared" si="6"/>
        <v>27</v>
      </c>
      <c r="I123" s="99"/>
      <c r="J123" s="90">
        <f>+Central!J21</f>
        <v>0</v>
      </c>
      <c r="K123" s="90">
        <f>+Central!K21</f>
        <v>3</v>
      </c>
      <c r="L123" s="90">
        <f>+Central!L21</f>
        <v>12</v>
      </c>
      <c r="M123" s="90">
        <f>+Central!M21</f>
        <v>6</v>
      </c>
      <c r="N123" s="90">
        <f>+Central!N21</f>
        <v>6</v>
      </c>
      <c r="O123" s="90">
        <f>+Central!O21</f>
        <v>1</v>
      </c>
      <c r="P123" s="90">
        <f>+Central!P21</f>
        <v>7</v>
      </c>
      <c r="Q123" s="90">
        <f>+Central!Q21</f>
        <v>4</v>
      </c>
      <c r="R123" s="90">
        <f>+Central!R21</f>
        <v>1</v>
      </c>
      <c r="S123" s="90">
        <f>+Central!S21</f>
        <v>0</v>
      </c>
      <c r="T123" s="90">
        <f>+Central!T21</f>
        <v>1</v>
      </c>
      <c r="U123" s="90">
        <f>+Central!U21</f>
        <v>6</v>
      </c>
      <c r="V123" s="90">
        <f>+Central!V21</f>
        <v>1</v>
      </c>
      <c r="W123" s="90">
        <f>+Central!W21</f>
        <v>3</v>
      </c>
      <c r="X123" s="90">
        <f>+Central!X21</f>
        <v>0</v>
      </c>
      <c r="Y123" s="90">
        <f>+Central!Y21</f>
        <v>6</v>
      </c>
      <c r="Z123" s="90">
        <f>+Central!Z21</f>
        <v>7</v>
      </c>
      <c r="AA123" s="90">
        <f>+Central!AA21</f>
        <v>3</v>
      </c>
      <c r="AB123" s="90">
        <f>+Central!AB21</f>
        <v>1</v>
      </c>
      <c r="AC123" s="90">
        <f>+Central!AC21</f>
        <v>1</v>
      </c>
      <c r="AD123" s="90">
        <f>+Central!AD21</f>
        <v>10</v>
      </c>
      <c r="AE123" s="90">
        <f>+Central!AE21</f>
        <v>2</v>
      </c>
      <c r="AF123" s="90">
        <f>+Central!AF21</f>
        <v>12</v>
      </c>
      <c r="AG123" s="90">
        <f>+Central!AG21</f>
        <v>6</v>
      </c>
      <c r="AH123" s="90">
        <f>+Central!AH21</f>
        <v>30</v>
      </c>
      <c r="AI123" s="90">
        <f>+Central!AI21</f>
        <v>0</v>
      </c>
      <c r="AJ123" s="90">
        <f>+Central!AJ21</f>
        <v>0</v>
      </c>
      <c r="AK123" s="90">
        <f>+Central!AK21</f>
        <v>4</v>
      </c>
      <c r="AL123" s="90">
        <f>+Central!AL21</f>
        <v>0</v>
      </c>
      <c r="AM123" s="90">
        <f>+Central!AM21</f>
        <v>0</v>
      </c>
      <c r="AN123" s="90">
        <f>+Central!AN21</f>
        <v>0</v>
      </c>
      <c r="AO123" s="90">
        <f>+Central!AO21</f>
        <v>20</v>
      </c>
      <c r="AP123" s="90">
        <f>+Central!AP21</f>
        <v>10</v>
      </c>
      <c r="AQ123" s="90">
        <f>+Central!AQ21</f>
        <v>9</v>
      </c>
      <c r="AR123" s="90">
        <f>+Central!AR21</f>
        <v>1</v>
      </c>
      <c r="AS123" s="90">
        <f>+Central!AS21</f>
        <v>45</v>
      </c>
      <c r="AT123" s="90">
        <f>+Central!AT21</f>
        <v>0</v>
      </c>
      <c r="AU123" s="90">
        <f>+Central!AU21</f>
        <v>0</v>
      </c>
      <c r="AV123" s="90">
        <f>+Central!AV21</f>
        <v>0</v>
      </c>
      <c r="AW123" s="90">
        <f>+Central!AW21</f>
        <v>0</v>
      </c>
      <c r="AX123" s="90">
        <f>+Central!AX21</f>
        <v>0</v>
      </c>
      <c r="AY123" s="90">
        <f>+Central!AY21</f>
        <v>0</v>
      </c>
      <c r="AZ123" s="90">
        <f>+Central!AZ21</f>
        <v>0</v>
      </c>
      <c r="BA123" s="90">
        <f>+Central!BA21</f>
        <v>0</v>
      </c>
      <c r="BB123" s="90">
        <f>+Central!BB21</f>
        <v>4</v>
      </c>
      <c r="BC123" s="90">
        <f>+Central!BC21</f>
        <v>0</v>
      </c>
      <c r="BD123" s="90">
        <f>+Central!BD21</f>
        <v>0</v>
      </c>
      <c r="BE123" s="90">
        <f>+Central!BE21</f>
        <v>0</v>
      </c>
      <c r="BF123" s="90">
        <f>+Central!BF21</f>
        <v>2</v>
      </c>
      <c r="BG123" s="90">
        <f>+Central!BG21</f>
        <v>3</v>
      </c>
      <c r="BH123" s="90">
        <f>+Central!BH21</f>
        <v>0</v>
      </c>
      <c r="BI123" s="90">
        <f>+Central!BI21</f>
        <v>0</v>
      </c>
      <c r="BJ123" s="90">
        <f>+Central!BJ21</f>
        <v>6</v>
      </c>
      <c r="BK123" s="90">
        <f>+Central!BK21</f>
        <v>6</v>
      </c>
      <c r="BL123" s="90">
        <f>+Central!BL21</f>
        <v>0</v>
      </c>
      <c r="BM123" s="90">
        <f>+Central!BM21</f>
        <v>0</v>
      </c>
      <c r="BN123" s="90">
        <f>+Central!BN21</f>
        <v>5</v>
      </c>
      <c r="BO123" s="90">
        <f>+Central!BO21</f>
        <v>15</v>
      </c>
      <c r="BP123" s="90">
        <f>+Central!BP21</f>
        <v>0</v>
      </c>
      <c r="BQ123" s="90">
        <f>+Central!BQ21</f>
        <v>0</v>
      </c>
      <c r="BR123" s="90">
        <f>+Central!BR21</f>
        <v>0</v>
      </c>
      <c r="BS123" s="90">
        <f>+Central!BS21</f>
        <v>0</v>
      </c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</row>
    <row r="124" spans="1:87" ht="12.75">
      <c r="A124" s="12">
        <f t="shared" si="7"/>
        <v>120</v>
      </c>
      <c r="B124" s="12" t="s">
        <v>298</v>
      </c>
      <c r="C124" s="35">
        <v>9606</v>
      </c>
      <c r="D124" s="19" t="s">
        <v>337</v>
      </c>
      <c r="E124" s="19">
        <f t="shared" si="9"/>
        <v>1</v>
      </c>
      <c r="F124" s="20" t="s">
        <v>334</v>
      </c>
      <c r="G124" s="129">
        <f t="shared" si="5"/>
        <v>179</v>
      </c>
      <c r="H124" s="129">
        <f t="shared" si="6"/>
        <v>113</v>
      </c>
      <c r="I124" s="99"/>
      <c r="J124" s="90">
        <f>+Central!J22</f>
        <v>0</v>
      </c>
      <c r="K124" s="90">
        <f>+Central!K22</f>
        <v>10</v>
      </c>
      <c r="L124" s="90">
        <f>+Central!L22</f>
        <v>16</v>
      </c>
      <c r="M124" s="90">
        <f>+Central!M22</f>
        <v>30</v>
      </c>
      <c r="N124" s="90">
        <f>+Central!N22</f>
        <v>55</v>
      </c>
      <c r="O124" s="90">
        <f>+Central!O22</f>
        <v>3</v>
      </c>
      <c r="P124" s="90">
        <f>+Central!P22</f>
        <v>10</v>
      </c>
      <c r="Q124" s="90">
        <f>+Central!Q22</f>
        <v>28</v>
      </c>
      <c r="R124" s="90">
        <f>+Central!R22</f>
        <v>27</v>
      </c>
      <c r="S124" s="90">
        <f>+Central!S22</f>
        <v>0</v>
      </c>
      <c r="T124" s="90">
        <f>+Central!T22</f>
        <v>11</v>
      </c>
      <c r="U124" s="90">
        <f>+Central!U22</f>
        <v>20</v>
      </c>
      <c r="V124" s="90">
        <f>+Central!V22</f>
        <v>19</v>
      </c>
      <c r="W124" s="90">
        <f>+Central!W22</f>
        <v>16</v>
      </c>
      <c r="X124" s="90">
        <f>+Central!X22</f>
        <v>10</v>
      </c>
      <c r="Y124" s="90">
        <f>+Central!Y22</f>
        <v>13</v>
      </c>
      <c r="Z124" s="90">
        <f>+Central!Z22</f>
        <v>12</v>
      </c>
      <c r="AA124" s="90">
        <f>+Central!AA22</f>
        <v>12</v>
      </c>
      <c r="AB124" s="90">
        <f>+Central!AB22</f>
        <v>0</v>
      </c>
      <c r="AC124" s="90">
        <f>+Central!AC22</f>
        <v>4</v>
      </c>
      <c r="AD124" s="90">
        <f>+Central!AD22</f>
        <v>2</v>
      </c>
      <c r="AE124" s="90">
        <f>+Central!AE22</f>
        <v>8</v>
      </c>
      <c r="AF124" s="90">
        <f>+Central!AF22</f>
        <v>45</v>
      </c>
      <c r="AG124" s="90">
        <f>+Central!AG22</f>
        <v>20</v>
      </c>
      <c r="AH124" s="90">
        <f>+Central!AH22</f>
        <v>230</v>
      </c>
      <c r="AI124" s="90">
        <f>+Central!AI22</f>
        <v>2</v>
      </c>
      <c r="AJ124" s="90">
        <f>+Central!AJ22</f>
        <v>0</v>
      </c>
      <c r="AK124" s="90">
        <f>+Central!AK22</f>
        <v>2</v>
      </c>
      <c r="AL124" s="90">
        <f>+Central!AL22</f>
        <v>0</v>
      </c>
      <c r="AM124" s="90">
        <f>+Central!AM22</f>
        <v>0</v>
      </c>
      <c r="AN124" s="90">
        <f>+Central!AN22</f>
        <v>0</v>
      </c>
      <c r="AO124" s="90">
        <f>+Central!AO22</f>
        <v>45</v>
      </c>
      <c r="AP124" s="90">
        <f>+Central!AP22</f>
        <v>46</v>
      </c>
      <c r="AQ124" s="90">
        <f>+Central!AQ22</f>
        <v>73</v>
      </c>
      <c r="AR124" s="90">
        <f>+Central!AR22</f>
        <v>1</v>
      </c>
      <c r="AS124" s="90">
        <f>+Central!AS22</f>
        <v>60</v>
      </c>
      <c r="AT124" s="90">
        <f>+Central!AT22</f>
        <v>0</v>
      </c>
      <c r="AU124" s="90">
        <f>+Central!AU22</f>
        <v>0</v>
      </c>
      <c r="AV124" s="90">
        <f>+Central!AV22</f>
        <v>0</v>
      </c>
      <c r="AW124" s="90">
        <f>+Central!AW22</f>
        <v>0</v>
      </c>
      <c r="AX124" s="90">
        <f>+Central!AX22</f>
        <v>0</v>
      </c>
      <c r="AY124" s="90">
        <f>+Central!AY22</f>
        <v>0</v>
      </c>
      <c r="AZ124" s="90">
        <f>+Central!AZ22</f>
        <v>0</v>
      </c>
      <c r="BA124" s="90">
        <f>+Central!BA22</f>
        <v>0</v>
      </c>
      <c r="BB124" s="90">
        <f>+Central!BB22</f>
        <v>30</v>
      </c>
      <c r="BC124" s="90">
        <f>+Central!BC22</f>
        <v>20</v>
      </c>
      <c r="BD124" s="90">
        <f>+Central!BD22</f>
        <v>1</v>
      </c>
      <c r="BE124" s="90">
        <f>+Central!BE22</f>
        <v>60</v>
      </c>
      <c r="BF124" s="90">
        <f>+Central!BF22</f>
        <v>15</v>
      </c>
      <c r="BG124" s="90">
        <f>+Central!BG22</f>
        <v>30</v>
      </c>
      <c r="BH124" s="90">
        <f>+Central!BH22</f>
        <v>1</v>
      </c>
      <c r="BI124" s="90">
        <f>+Central!BI22</f>
        <v>40</v>
      </c>
      <c r="BJ124" s="90">
        <f>+Central!BJ22</f>
        <v>8</v>
      </c>
      <c r="BK124" s="90">
        <f>+Central!BK22</f>
        <v>2</v>
      </c>
      <c r="BL124" s="90">
        <f>+Central!BL22</f>
        <v>2</v>
      </c>
      <c r="BM124" s="90">
        <f>+Central!BM22</f>
        <v>45</v>
      </c>
      <c r="BN124" s="90">
        <f>+Central!BN22</f>
        <v>0</v>
      </c>
      <c r="BO124" s="90">
        <f>+Central!BO22</f>
        <v>0</v>
      </c>
      <c r="BP124" s="90">
        <f>+Central!BP22</f>
        <v>2</v>
      </c>
      <c r="BQ124" s="90">
        <f>+Central!BQ22</f>
        <v>8</v>
      </c>
      <c r="BR124" s="90">
        <f>+Central!BR22</f>
        <v>50</v>
      </c>
      <c r="BS124" s="90">
        <f>+Central!BS22</f>
        <v>3</v>
      </c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</row>
    <row r="125" spans="1:87" ht="12.75">
      <c r="A125" s="12">
        <f t="shared" si="7"/>
        <v>121</v>
      </c>
      <c r="B125" s="12" t="s">
        <v>298</v>
      </c>
      <c r="C125" s="12">
        <v>9594</v>
      </c>
      <c r="D125" s="19" t="s">
        <v>145</v>
      </c>
      <c r="E125" s="19">
        <f t="shared" si="9"/>
        <v>1</v>
      </c>
      <c r="F125" s="20" t="s">
        <v>334</v>
      </c>
      <c r="G125" s="129">
        <f t="shared" si="5"/>
        <v>30</v>
      </c>
      <c r="H125" s="129">
        <f t="shared" si="6"/>
        <v>6</v>
      </c>
      <c r="I125" s="99"/>
      <c r="J125" s="90">
        <f>+Central!J23</f>
        <v>0</v>
      </c>
      <c r="K125" s="90">
        <f>+Central!K23</f>
        <v>0</v>
      </c>
      <c r="L125" s="90">
        <f>+Central!L23</f>
        <v>0</v>
      </c>
      <c r="M125" s="90">
        <f>+Central!M23</f>
        <v>2</v>
      </c>
      <c r="N125" s="90">
        <f>+Central!N23</f>
        <v>22</v>
      </c>
      <c r="O125" s="90">
        <f>+Central!O23</f>
        <v>0</v>
      </c>
      <c r="P125" s="90">
        <f>+Central!P23</f>
        <v>0</v>
      </c>
      <c r="Q125" s="90">
        <f>+Central!Q23</f>
        <v>0</v>
      </c>
      <c r="R125" s="90">
        <f>+Central!R23</f>
        <v>6</v>
      </c>
      <c r="S125" s="90">
        <f>+Central!S23</f>
        <v>0</v>
      </c>
      <c r="T125" s="90">
        <f>+Central!T23</f>
        <v>0</v>
      </c>
      <c r="U125" s="90">
        <f>+Central!U23</f>
        <v>0</v>
      </c>
      <c r="V125" s="90">
        <f>+Central!V23</f>
        <v>1</v>
      </c>
      <c r="W125" s="90">
        <f>+Central!W23</f>
        <v>3</v>
      </c>
      <c r="X125" s="90">
        <f>+Central!X23</f>
        <v>0</v>
      </c>
      <c r="Y125" s="90">
        <f>+Central!Y23</f>
        <v>0</v>
      </c>
      <c r="Z125" s="90">
        <f>+Central!Z23</f>
        <v>1</v>
      </c>
      <c r="AA125" s="90">
        <f>+Central!AA23</f>
        <v>1</v>
      </c>
      <c r="AB125" s="90">
        <f>+Central!AB23</f>
        <v>1</v>
      </c>
      <c r="AC125" s="90">
        <f>+Central!AC23</f>
        <v>2</v>
      </c>
      <c r="AD125" s="90">
        <f>+Central!AD23</f>
        <v>0</v>
      </c>
      <c r="AE125" s="90">
        <f>+Central!AE23</f>
        <v>0</v>
      </c>
      <c r="AF125" s="90">
        <f>+Central!AF23</f>
        <v>0</v>
      </c>
      <c r="AG125" s="90">
        <f>+Central!AG23</f>
        <v>0</v>
      </c>
      <c r="AH125" s="90">
        <f>+Central!AH23</f>
        <v>22</v>
      </c>
      <c r="AI125" s="90">
        <f>+Central!AI23</f>
        <v>0</v>
      </c>
      <c r="AJ125" s="90" t="str">
        <f>+Central!AJ23</f>
        <v> </v>
      </c>
      <c r="AK125" s="90">
        <f>+Central!AK23</f>
        <v>0</v>
      </c>
      <c r="AL125" s="90">
        <f>+Central!AL23</f>
        <v>0</v>
      </c>
      <c r="AM125" s="90">
        <f>+Central!AM23</f>
        <v>0</v>
      </c>
      <c r="AN125" s="90">
        <f>+Central!AN23</f>
        <v>0</v>
      </c>
      <c r="AO125" s="90">
        <f>+Central!AO23</f>
        <v>0</v>
      </c>
      <c r="AP125" s="90">
        <f>+Central!AP23</f>
        <v>0</v>
      </c>
      <c r="AQ125" s="90">
        <f>+Central!AQ23</f>
        <v>0</v>
      </c>
      <c r="AR125" s="90">
        <f>+Central!AR23</f>
        <v>1</v>
      </c>
      <c r="AS125" s="90">
        <f>+Central!AS23</f>
        <v>12</v>
      </c>
      <c r="AT125" s="90">
        <f>+Central!AT23</f>
        <v>0</v>
      </c>
      <c r="AU125" s="90">
        <f>+Central!AU23</f>
        <v>0</v>
      </c>
      <c r="AV125" s="90">
        <f>+Central!AV23</f>
        <v>0</v>
      </c>
      <c r="AW125" s="90">
        <f>+Central!AW23</f>
        <v>0</v>
      </c>
      <c r="AX125" s="90">
        <f>+Central!AX23</f>
        <v>0</v>
      </c>
      <c r="AY125" s="90">
        <f>+Central!AY23</f>
        <v>0</v>
      </c>
      <c r="AZ125" s="90">
        <f>+Central!AZ23</f>
        <v>0</v>
      </c>
      <c r="BA125" s="90">
        <f>+Central!BA23</f>
        <v>0</v>
      </c>
      <c r="BB125" s="90">
        <f>+Central!BB23</f>
        <v>1</v>
      </c>
      <c r="BC125" s="90">
        <f>+Central!BC23</f>
        <v>2</v>
      </c>
      <c r="BD125" s="90">
        <f>+Central!BD23</f>
        <v>0</v>
      </c>
      <c r="BE125" s="90">
        <f>+Central!BE23</f>
        <v>0</v>
      </c>
      <c r="BF125" s="90">
        <f>+Central!BF23</f>
        <v>0</v>
      </c>
      <c r="BG125" s="90">
        <f>+Central!BG23</f>
        <v>0</v>
      </c>
      <c r="BH125" s="90">
        <f>+Central!BH23</f>
        <v>0</v>
      </c>
      <c r="BI125" s="90">
        <f>+Central!BI23</f>
        <v>0</v>
      </c>
      <c r="BJ125" s="90">
        <f>+Central!BJ23</f>
        <v>0</v>
      </c>
      <c r="BK125" s="90">
        <f>+Central!BK23</f>
        <v>0</v>
      </c>
      <c r="BL125" s="90">
        <f>+Central!BL23</f>
        <v>0</v>
      </c>
      <c r="BM125" s="90">
        <f>+Central!BM23</f>
        <v>0</v>
      </c>
      <c r="BN125" s="90">
        <f>+Central!BN23</f>
        <v>4</v>
      </c>
      <c r="BO125" s="90">
        <f>+Central!BO23</f>
        <v>10</v>
      </c>
      <c r="BP125" s="90">
        <f>+Central!BP23</f>
        <v>0</v>
      </c>
      <c r="BQ125" s="90">
        <f>+Central!BQ23</f>
        <v>0</v>
      </c>
      <c r="BR125" s="90">
        <f>+Central!BR23</f>
        <v>0</v>
      </c>
      <c r="BS125" s="90">
        <f>+Central!BS23</f>
        <v>0</v>
      </c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</row>
    <row r="126" spans="1:85" ht="12.75">
      <c r="A126" s="12">
        <f t="shared" si="7"/>
        <v>122</v>
      </c>
      <c r="B126" s="12" t="s">
        <v>298</v>
      </c>
      <c r="C126" s="12">
        <v>9563</v>
      </c>
      <c r="D126" s="19" t="s">
        <v>135</v>
      </c>
      <c r="E126" s="19">
        <f t="shared" si="9"/>
        <v>1</v>
      </c>
      <c r="F126" s="20" t="s">
        <v>334</v>
      </c>
      <c r="G126" s="129">
        <f t="shared" si="5"/>
        <v>73</v>
      </c>
      <c r="H126" s="129">
        <f t="shared" si="6"/>
        <v>32</v>
      </c>
      <c r="I126" s="101"/>
      <c r="J126" s="90">
        <f>+Central!J24</f>
        <v>0</v>
      </c>
      <c r="K126" s="90">
        <f>+Central!K24</f>
        <v>0</v>
      </c>
      <c r="L126" s="90">
        <f>+Central!L24</f>
        <v>4</v>
      </c>
      <c r="M126" s="90">
        <f>+Central!M24</f>
        <v>19</v>
      </c>
      <c r="N126" s="90">
        <f>+Central!N24</f>
        <v>25</v>
      </c>
      <c r="O126" s="90">
        <f>+Central!O24</f>
        <v>1</v>
      </c>
      <c r="P126" s="90">
        <f>+Central!P24</f>
        <v>4</v>
      </c>
      <c r="Q126" s="90">
        <f>+Central!Q24</f>
        <v>7</v>
      </c>
      <c r="R126" s="90">
        <f>+Central!R24</f>
        <v>13</v>
      </c>
      <c r="S126" s="90">
        <f>+Central!S24</f>
        <v>0</v>
      </c>
      <c r="T126" s="90">
        <f>+Central!T24</f>
        <v>2</v>
      </c>
      <c r="U126" s="90">
        <f>+Central!U24</f>
        <v>0</v>
      </c>
      <c r="V126" s="90">
        <f>+Central!V24</f>
        <v>11</v>
      </c>
      <c r="W126" s="90">
        <f>+Central!W24</f>
        <v>5</v>
      </c>
      <c r="X126" s="90">
        <f>+Central!X24</f>
        <v>1</v>
      </c>
      <c r="Y126" s="90">
        <f>+Central!Y24</f>
        <v>2</v>
      </c>
      <c r="Z126" s="90">
        <f>+Central!Z24</f>
        <v>5</v>
      </c>
      <c r="AA126" s="90">
        <f>+Central!AA24</f>
        <v>6</v>
      </c>
      <c r="AB126" s="90">
        <f>+Central!AB24</f>
        <v>2</v>
      </c>
      <c r="AC126" s="90">
        <f>+Central!AC24</f>
        <v>4</v>
      </c>
      <c r="AD126" s="90">
        <f>+Central!AD24</f>
        <v>9</v>
      </c>
      <c r="AE126" s="90">
        <f>+Central!AE24</f>
        <v>2</v>
      </c>
      <c r="AF126" s="90">
        <f>+Central!AF24</f>
        <v>10</v>
      </c>
      <c r="AG126" s="90">
        <f>+Central!AG24</f>
        <v>2</v>
      </c>
      <c r="AH126" s="90">
        <f>+Central!AH24</f>
        <v>56</v>
      </c>
      <c r="AI126" s="90">
        <f>+Central!AI24</f>
        <v>0</v>
      </c>
      <c r="AJ126" s="90">
        <f>+Central!AJ24</f>
        <v>0</v>
      </c>
      <c r="AK126" s="90">
        <f>+Central!AK24</f>
        <v>1</v>
      </c>
      <c r="AL126" s="90">
        <f>+Central!AL24</f>
        <v>0</v>
      </c>
      <c r="AM126" s="90">
        <f>+Central!AM24</f>
        <v>0</v>
      </c>
      <c r="AN126" s="90">
        <f>+Central!AN24</f>
        <v>0</v>
      </c>
      <c r="AO126" s="90">
        <f>+Central!AO24</f>
        <v>9</v>
      </c>
      <c r="AP126" s="90">
        <f>+Central!AP24</f>
        <v>0</v>
      </c>
      <c r="AQ126" s="90">
        <f>+Central!AQ24</f>
        <v>30</v>
      </c>
      <c r="AR126" s="90">
        <f>+Central!AR24</f>
        <v>0</v>
      </c>
      <c r="AS126" s="90">
        <f>+Central!AS24</f>
        <v>0</v>
      </c>
      <c r="AT126" s="90">
        <f>+Central!AT24</f>
        <v>0</v>
      </c>
      <c r="AU126" s="90">
        <f>+Central!AU24</f>
        <v>0</v>
      </c>
      <c r="AV126" s="90">
        <f>+Central!AV24</f>
        <v>1</v>
      </c>
      <c r="AW126" s="90">
        <f>+Central!AW24</f>
        <v>50</v>
      </c>
      <c r="AX126" s="90">
        <f>+Central!AX24</f>
        <v>0</v>
      </c>
      <c r="AY126" s="90">
        <f>+Central!AY24</f>
        <v>0</v>
      </c>
      <c r="AZ126" s="90">
        <f>+Central!AZ24</f>
        <v>0</v>
      </c>
      <c r="BA126" s="90">
        <f>+Central!BA24</f>
        <v>0</v>
      </c>
      <c r="BB126" s="90">
        <f>+Central!BB24</f>
        <v>0</v>
      </c>
      <c r="BC126" s="90">
        <f>+Central!BC24</f>
        <v>0</v>
      </c>
      <c r="BD126" s="90">
        <f>+Central!BD24</f>
        <v>1</v>
      </c>
      <c r="BE126" s="90">
        <f>+Central!BE24</f>
        <v>6</v>
      </c>
      <c r="BF126" s="90">
        <f>+Central!BF24</f>
        <v>0</v>
      </c>
      <c r="BG126" s="90">
        <f>+Central!BG24</f>
        <v>0</v>
      </c>
      <c r="BH126" s="90">
        <f>+Central!BH24</f>
        <v>0</v>
      </c>
      <c r="BI126" s="90">
        <f>+Central!BI24</f>
        <v>0</v>
      </c>
      <c r="BJ126" s="90">
        <f>+Central!BJ24</f>
        <v>2</v>
      </c>
      <c r="BK126" s="90">
        <f>+Central!BK24</f>
        <v>2</v>
      </c>
      <c r="BL126" s="90">
        <f>+Central!BL24</f>
        <v>1</v>
      </c>
      <c r="BM126" s="90">
        <f>+Central!BM24</f>
        <v>10</v>
      </c>
      <c r="BN126" s="90">
        <f>+Central!BN24</f>
        <v>0</v>
      </c>
      <c r="BO126" s="90">
        <f>+Central!BO24</f>
        <v>0</v>
      </c>
      <c r="BP126" s="90">
        <f>+Central!BP24</f>
        <v>0</v>
      </c>
      <c r="BQ126" s="90">
        <f>+Central!BQ24</f>
        <v>0</v>
      </c>
      <c r="BR126" s="90">
        <f>+Central!BR24</f>
        <v>0</v>
      </c>
      <c r="BS126" s="90">
        <f>+Central!BS24</f>
        <v>0</v>
      </c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</row>
    <row r="127" spans="1:87" ht="12.75">
      <c r="A127" s="12">
        <f t="shared" si="7"/>
        <v>123</v>
      </c>
      <c r="B127" s="12" t="s">
        <v>298</v>
      </c>
      <c r="C127" s="12">
        <v>9593</v>
      </c>
      <c r="D127" s="19" t="s">
        <v>146</v>
      </c>
      <c r="E127" s="19">
        <f t="shared" si="9"/>
        <v>1</v>
      </c>
      <c r="F127" s="20" t="s">
        <v>334</v>
      </c>
      <c r="G127" s="129">
        <f t="shared" si="5"/>
        <v>54</v>
      </c>
      <c r="H127" s="129">
        <f t="shared" si="6"/>
        <v>8</v>
      </c>
      <c r="I127" s="101"/>
      <c r="J127" s="90">
        <f>+Central!J25</f>
        <v>0</v>
      </c>
      <c r="K127" s="90">
        <f>+Central!K25</f>
        <v>0</v>
      </c>
      <c r="L127" s="90">
        <f>+Central!L25</f>
        <v>3</v>
      </c>
      <c r="M127" s="90">
        <f>+Central!M25</f>
        <v>5</v>
      </c>
      <c r="N127" s="90">
        <f>+Central!N25</f>
        <v>31</v>
      </c>
      <c r="O127" s="90">
        <f>+Central!O25</f>
        <v>1</v>
      </c>
      <c r="P127" s="90">
        <f>+Central!P25</f>
        <v>0</v>
      </c>
      <c r="Q127" s="90">
        <f>+Central!Q25</f>
        <v>2</v>
      </c>
      <c r="R127" s="90">
        <f>+Central!R25</f>
        <v>12</v>
      </c>
      <c r="S127" s="90">
        <f>+Central!S25</f>
        <v>0</v>
      </c>
      <c r="T127" s="90">
        <f>+Central!T25</f>
        <v>0</v>
      </c>
      <c r="U127" s="90">
        <f>+Central!U25</f>
        <v>1</v>
      </c>
      <c r="V127" s="90">
        <f>+Central!V25</f>
        <v>0</v>
      </c>
      <c r="W127" s="90">
        <f>+Central!W25</f>
        <v>5</v>
      </c>
      <c r="X127" s="90">
        <f>+Central!X25</f>
        <v>0</v>
      </c>
      <c r="Y127" s="90">
        <f>+Central!Y25</f>
        <v>0</v>
      </c>
      <c r="Z127" s="90">
        <f>+Central!Z25</f>
        <v>2</v>
      </c>
      <c r="AA127" s="90">
        <f>+Central!AA25</f>
        <v>0</v>
      </c>
      <c r="AB127" s="90">
        <f>+Central!AB25</f>
        <v>0</v>
      </c>
      <c r="AC127" s="90">
        <f>+Central!AC25</f>
        <v>4</v>
      </c>
      <c r="AD127" s="90">
        <f>+Central!AD25</f>
        <v>5</v>
      </c>
      <c r="AE127" s="90">
        <f>+Central!AE25</f>
        <v>2</v>
      </c>
      <c r="AF127" s="90">
        <f>+Central!AF25</f>
        <v>2</v>
      </c>
      <c r="AG127" s="90">
        <f>+Central!AG25</f>
        <v>0</v>
      </c>
      <c r="AH127" s="90">
        <f>+Central!AH25</f>
        <v>32</v>
      </c>
      <c r="AI127" s="90">
        <f>+Central!AI25</f>
        <v>0</v>
      </c>
      <c r="AJ127" s="90">
        <f>+Central!AJ25</f>
        <v>0</v>
      </c>
      <c r="AK127" s="90">
        <f>+Central!AK25</f>
        <v>0</v>
      </c>
      <c r="AL127" s="90">
        <f>+Central!AL25</f>
        <v>0</v>
      </c>
      <c r="AM127" s="90">
        <f>+Central!AM25</f>
        <v>0</v>
      </c>
      <c r="AN127" s="90">
        <f>+Central!AN25</f>
        <v>0</v>
      </c>
      <c r="AO127" s="90">
        <f>+Central!AO25</f>
        <v>2</v>
      </c>
      <c r="AP127" s="90">
        <f>+Central!AP25</f>
        <v>0</v>
      </c>
      <c r="AQ127" s="90">
        <f>+Central!AQ25</f>
        <v>0</v>
      </c>
      <c r="AR127" s="90">
        <f>+Central!AR25</f>
        <v>1</v>
      </c>
      <c r="AS127" s="90">
        <f>+Central!AS25</f>
        <v>40</v>
      </c>
      <c r="AT127" s="90">
        <f>+Central!AT25</f>
        <v>0</v>
      </c>
      <c r="AU127" s="90">
        <f>+Central!AU25</f>
        <v>0</v>
      </c>
      <c r="AV127" s="90">
        <f>+Central!AV25</f>
        <v>0</v>
      </c>
      <c r="AW127" s="90">
        <f>+Central!AW25</f>
        <v>0</v>
      </c>
      <c r="AX127" s="90">
        <f>+Central!AX25</f>
        <v>3</v>
      </c>
      <c r="AY127" s="90">
        <f>+Central!AY25</f>
        <v>1</v>
      </c>
      <c r="AZ127" s="90">
        <f>+Central!AZ25</f>
        <v>0</v>
      </c>
      <c r="BA127" s="90">
        <f>+Central!BA25</f>
        <v>0</v>
      </c>
      <c r="BB127" s="90">
        <f>+Central!BB25</f>
        <v>1</v>
      </c>
      <c r="BC127" s="90">
        <f>+Central!BC25</f>
        <v>3</v>
      </c>
      <c r="BD127" s="90">
        <f>+Central!BD25</f>
        <v>0</v>
      </c>
      <c r="BE127" s="90">
        <f>+Central!BE25</f>
        <v>0</v>
      </c>
      <c r="BF127" s="90">
        <f>+Central!BF25</f>
        <v>0</v>
      </c>
      <c r="BG127" s="90">
        <f>+Central!BG25</f>
        <v>0</v>
      </c>
      <c r="BH127" s="90">
        <f>+Central!BH25</f>
        <v>0</v>
      </c>
      <c r="BI127" s="90">
        <f>+Central!BI25</f>
        <v>0</v>
      </c>
      <c r="BJ127" s="90">
        <f>+Central!BJ25</f>
        <v>1</v>
      </c>
      <c r="BK127" s="90">
        <f>+Central!BK25</f>
        <v>5</v>
      </c>
      <c r="BL127" s="90">
        <f>+Central!BL25</f>
        <v>0</v>
      </c>
      <c r="BM127" s="90">
        <f>+Central!BM25</f>
        <v>0</v>
      </c>
      <c r="BN127" s="90">
        <f>+Central!BN25</f>
        <v>3</v>
      </c>
      <c r="BO127" s="90">
        <f>+Central!BO25</f>
        <v>10</v>
      </c>
      <c r="BP127" s="90">
        <f>+Central!BP25</f>
        <v>0</v>
      </c>
      <c r="BQ127" s="90">
        <f>+Central!BQ25</f>
        <v>0</v>
      </c>
      <c r="BR127" s="90">
        <f>+Central!BR25</f>
        <v>67</v>
      </c>
      <c r="BS127" s="90">
        <f>+Central!BS25</f>
        <v>10</v>
      </c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</row>
    <row r="128" spans="1:87" ht="12.75">
      <c r="A128" s="12">
        <f t="shared" si="7"/>
        <v>124</v>
      </c>
      <c r="B128" s="12" t="s">
        <v>298</v>
      </c>
      <c r="C128" s="12">
        <v>9529</v>
      </c>
      <c r="D128" s="19" t="s">
        <v>338</v>
      </c>
      <c r="E128" s="19">
        <f t="shared" si="9"/>
      </c>
      <c r="F128" s="20" t="s">
        <v>331</v>
      </c>
      <c r="G128" s="129">
        <f t="shared" si="5"/>
        <v>129</v>
      </c>
      <c r="H128" s="129">
        <f t="shared" si="6"/>
        <v>32</v>
      </c>
      <c r="I128" s="99"/>
      <c r="J128" s="90">
        <f>+Central!J26</f>
        <v>0</v>
      </c>
      <c r="K128" s="90">
        <f>+Central!K26</f>
        <v>0</v>
      </c>
      <c r="L128" s="90">
        <f>+Central!L26</f>
        <v>4</v>
      </c>
      <c r="M128" s="90">
        <f>+Central!M26</f>
        <v>20</v>
      </c>
      <c r="N128" s="90">
        <f>+Central!N26</f>
        <v>63</v>
      </c>
      <c r="O128" s="90">
        <f>+Central!O26</f>
        <v>0</v>
      </c>
      <c r="P128" s="90">
        <f>+Central!P26</f>
        <v>2</v>
      </c>
      <c r="Q128" s="90">
        <f>+Central!Q26</f>
        <v>6</v>
      </c>
      <c r="R128" s="90">
        <f>+Central!R26</f>
        <v>34</v>
      </c>
      <c r="S128" s="90">
        <f>+Central!S26</f>
        <v>0</v>
      </c>
      <c r="T128" s="90">
        <f>+Central!T26</f>
        <v>0</v>
      </c>
      <c r="U128" s="90">
        <f>+Central!U26</f>
        <v>5</v>
      </c>
      <c r="V128" s="90">
        <f>+Central!V26</f>
        <v>6</v>
      </c>
      <c r="W128" s="90">
        <f>+Central!W26</f>
        <v>7</v>
      </c>
      <c r="X128" s="90">
        <f>+Central!X26</f>
        <v>0</v>
      </c>
      <c r="Y128" s="90">
        <f>+Central!Y26</f>
        <v>2</v>
      </c>
      <c r="Z128" s="90">
        <f>+Central!Z26</f>
        <v>2</v>
      </c>
      <c r="AA128" s="90">
        <f>+Central!AA26</f>
        <v>10</v>
      </c>
      <c r="AB128" s="90">
        <f>+Central!AB26</f>
        <v>0</v>
      </c>
      <c r="AC128" s="90">
        <f>+Central!AC26</f>
        <v>7</v>
      </c>
      <c r="AD128" s="90">
        <f>+Central!AD26</f>
        <v>0</v>
      </c>
      <c r="AE128" s="90">
        <f>+Central!AE26</f>
        <v>0</v>
      </c>
      <c r="AF128" s="90">
        <f>+Central!AF26</f>
        <v>1</v>
      </c>
      <c r="AG128" s="90">
        <f>+Central!AG26</f>
        <v>3</v>
      </c>
      <c r="AH128" s="90">
        <f>+Central!AH26</f>
        <v>96</v>
      </c>
      <c r="AI128" s="90">
        <f>+Central!AI26</f>
        <v>0</v>
      </c>
      <c r="AJ128" s="90">
        <f>+Central!AJ26</f>
        <v>0</v>
      </c>
      <c r="AK128" s="90">
        <f>+Central!AK26</f>
        <v>0</v>
      </c>
      <c r="AL128" s="90">
        <f>+Central!AL26</f>
        <v>0</v>
      </c>
      <c r="AM128" s="90">
        <f>+Central!AM26</f>
        <v>0</v>
      </c>
      <c r="AN128" s="90">
        <f>+Central!AN26</f>
        <v>0</v>
      </c>
      <c r="AO128" s="90">
        <f>+Central!AO26</f>
        <v>0</v>
      </c>
      <c r="AP128" s="90">
        <f>+Central!AP26</f>
        <v>0</v>
      </c>
      <c r="AQ128" s="90">
        <f>+Central!AQ26</f>
        <v>0</v>
      </c>
      <c r="AR128" s="90">
        <f>+Central!AR26</f>
        <v>1</v>
      </c>
      <c r="AS128" s="90">
        <f>+Central!AS26</f>
        <v>50</v>
      </c>
      <c r="AT128" s="90">
        <f>+Central!AT26</f>
        <v>0</v>
      </c>
      <c r="AU128" s="90">
        <f>+Central!AU26</f>
        <v>0</v>
      </c>
      <c r="AV128" s="90">
        <f>+Central!AV26</f>
        <v>0</v>
      </c>
      <c r="AW128" s="90">
        <f>+Central!AW26</f>
        <v>0</v>
      </c>
      <c r="AX128" s="90">
        <f>+Central!AX26</f>
        <v>0</v>
      </c>
      <c r="AY128" s="90">
        <f>+Central!AY26</f>
        <v>0</v>
      </c>
      <c r="AZ128" s="90">
        <f>+Central!AZ26</f>
        <v>0</v>
      </c>
      <c r="BA128" s="90">
        <f>+Central!BA26</f>
        <v>0</v>
      </c>
      <c r="BB128" s="90">
        <f>+Central!BB26</f>
        <v>0</v>
      </c>
      <c r="BC128" s="90">
        <f>+Central!BC26</f>
        <v>0</v>
      </c>
      <c r="BD128" s="90">
        <f>+Central!BD26</f>
        <v>0</v>
      </c>
      <c r="BE128" s="90">
        <f>+Central!BE26</f>
        <v>0</v>
      </c>
      <c r="BF128" s="90">
        <f>+Central!BF26</f>
        <v>0</v>
      </c>
      <c r="BG128" s="90">
        <f>+Central!BG26</f>
        <v>0</v>
      </c>
      <c r="BH128" s="90">
        <f>+Central!BH26</f>
        <v>1</v>
      </c>
      <c r="BI128" s="90">
        <f>+Central!BI26</f>
        <v>3</v>
      </c>
      <c r="BJ128" s="90">
        <f>+Central!BJ26</f>
        <v>0</v>
      </c>
      <c r="BK128" s="90">
        <f>+Central!BK26</f>
        <v>0</v>
      </c>
      <c r="BL128" s="90">
        <f>+Central!BL26</f>
        <v>1</v>
      </c>
      <c r="BM128" s="90">
        <f>+Central!BM26</f>
        <v>6</v>
      </c>
      <c r="BN128" s="90">
        <f>+Central!BN26</f>
        <v>1</v>
      </c>
      <c r="BO128" s="90">
        <f>+Central!BO26</f>
        <v>6</v>
      </c>
      <c r="BP128" s="90">
        <f>+Central!BP26</f>
        <v>4</v>
      </c>
      <c r="BQ128" s="90">
        <f>+Central!BQ26</f>
        <v>13</v>
      </c>
      <c r="BR128" s="90">
        <f>+Central!BR26</f>
        <v>0</v>
      </c>
      <c r="BS128" s="90">
        <f>+Central!BS26</f>
        <v>0</v>
      </c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</row>
    <row r="129" spans="1:87" ht="12.75">
      <c r="A129" s="12">
        <f t="shared" si="7"/>
        <v>125</v>
      </c>
      <c r="B129" s="12" t="s">
        <v>298</v>
      </c>
      <c r="C129" s="12">
        <v>9555</v>
      </c>
      <c r="D129" s="19" t="s">
        <v>133</v>
      </c>
      <c r="E129" s="19">
        <f t="shared" si="9"/>
        <v>1</v>
      </c>
      <c r="F129" s="20" t="s">
        <v>334</v>
      </c>
      <c r="G129" s="129">
        <f t="shared" si="5"/>
        <v>72</v>
      </c>
      <c r="H129" s="129">
        <f t="shared" si="6"/>
        <v>34</v>
      </c>
      <c r="I129" s="99"/>
      <c r="J129" s="90">
        <f>+Central!J27</f>
        <v>0</v>
      </c>
      <c r="K129" s="90">
        <f>+Central!K27</f>
        <v>0</v>
      </c>
      <c r="L129" s="90">
        <f>+Central!L27</f>
        <v>10</v>
      </c>
      <c r="M129" s="90">
        <f>+Central!M27</f>
        <v>16</v>
      </c>
      <c r="N129" s="90">
        <f>+Central!N27</f>
        <v>18</v>
      </c>
      <c r="O129" s="90">
        <f>+Central!O27</f>
        <v>0</v>
      </c>
      <c r="P129" s="90">
        <f>+Central!P27</f>
        <v>8</v>
      </c>
      <c r="Q129" s="90">
        <f>+Central!Q27</f>
        <v>8</v>
      </c>
      <c r="R129" s="90">
        <f>+Central!R27</f>
        <v>12</v>
      </c>
      <c r="S129" s="90">
        <f>+Central!S27</f>
        <v>0</v>
      </c>
      <c r="T129" s="90">
        <f>+Central!T27</f>
        <v>2</v>
      </c>
      <c r="U129" s="90">
        <f>+Central!U27</f>
        <v>6</v>
      </c>
      <c r="V129" s="90">
        <f>+Central!V27</f>
        <v>6</v>
      </c>
      <c r="W129" s="90">
        <f>+Central!W27</f>
        <v>10</v>
      </c>
      <c r="X129" s="90">
        <f>+Central!X27</f>
        <v>1</v>
      </c>
      <c r="Y129" s="90">
        <f>+Central!Y27</f>
        <v>4</v>
      </c>
      <c r="Z129" s="90">
        <f>+Central!Z27</f>
        <v>2</v>
      </c>
      <c r="AA129" s="90">
        <f>+Central!AA27</f>
        <v>3</v>
      </c>
      <c r="AB129" s="90">
        <f>+Central!AB27</f>
        <v>8</v>
      </c>
      <c r="AC129" s="90">
        <f>+Central!AC27</f>
        <v>8</v>
      </c>
      <c r="AD129" s="90">
        <f>+Central!AD27</f>
        <v>20</v>
      </c>
      <c r="AE129" s="90">
        <f>+Central!AE27</f>
        <v>21</v>
      </c>
      <c r="AF129" s="90">
        <f>+Central!AF27</f>
        <v>6</v>
      </c>
      <c r="AG129" s="90">
        <f>+Central!AG27</f>
        <v>0</v>
      </c>
      <c r="AH129" s="90">
        <f>+Central!AH27</f>
        <v>56</v>
      </c>
      <c r="AI129" s="90">
        <f>+Central!AI27</f>
        <v>0</v>
      </c>
      <c r="AJ129" s="90">
        <f>+Central!AJ27</f>
        <v>0</v>
      </c>
      <c r="AK129" s="90">
        <f>+Central!AK27</f>
        <v>0</v>
      </c>
      <c r="AL129" s="90">
        <f>+Central!AL27</f>
        <v>0</v>
      </c>
      <c r="AM129" s="90">
        <f>+Central!AM27</f>
        <v>0</v>
      </c>
      <c r="AN129" s="90">
        <f>+Central!AN27</f>
        <v>0</v>
      </c>
      <c r="AO129" s="90">
        <f>+Central!AO27</f>
        <v>15</v>
      </c>
      <c r="AP129" s="90">
        <f>+Central!AP27</f>
        <v>0</v>
      </c>
      <c r="AQ129" s="90">
        <f>+Central!AQ27</f>
        <v>35</v>
      </c>
      <c r="AR129" s="90">
        <f>+Central!AR27</f>
        <v>1</v>
      </c>
      <c r="AS129" s="90">
        <f>+Central!AS27</f>
        <v>40</v>
      </c>
      <c r="AT129" s="90">
        <f>+Central!AT27</f>
        <v>0</v>
      </c>
      <c r="AU129" s="90">
        <f>+Central!AU27</f>
        <v>0</v>
      </c>
      <c r="AV129" s="90">
        <f>+Central!AV27</f>
        <v>0</v>
      </c>
      <c r="AW129" s="90">
        <f>+Central!AW27</f>
        <v>0</v>
      </c>
      <c r="AX129" s="90">
        <f>+Central!AX27</f>
        <v>0</v>
      </c>
      <c r="AY129" s="90">
        <f>+Central!AY27</f>
        <v>0</v>
      </c>
      <c r="AZ129" s="90">
        <f>+Central!AZ27</f>
        <v>0</v>
      </c>
      <c r="BA129" s="90">
        <f>+Central!BA27</f>
        <v>0</v>
      </c>
      <c r="BB129" s="90">
        <f>+Central!BB27</f>
        <v>8</v>
      </c>
      <c r="BC129" s="90">
        <f>+Central!BC27</f>
        <v>30</v>
      </c>
      <c r="BD129" s="90">
        <f>+Central!BD27</f>
        <v>0</v>
      </c>
      <c r="BE129" s="90">
        <f>+Central!BE27</f>
        <v>0</v>
      </c>
      <c r="BF129" s="90">
        <f>+Central!BF27</f>
        <v>0</v>
      </c>
      <c r="BG129" s="90">
        <f>+Central!BG27</f>
        <v>0</v>
      </c>
      <c r="BH129" s="90">
        <f>+Central!BH27</f>
        <v>0</v>
      </c>
      <c r="BI129" s="90">
        <f>+Central!BI27</f>
        <v>0</v>
      </c>
      <c r="BJ129" s="90">
        <f>+Central!BJ27</f>
        <v>8</v>
      </c>
      <c r="BK129" s="90">
        <f>+Central!BK27</f>
        <v>35</v>
      </c>
      <c r="BL129" s="90">
        <f>+Central!BL27</f>
        <v>0</v>
      </c>
      <c r="BM129" s="90">
        <f>+Central!BM27</f>
        <v>0</v>
      </c>
      <c r="BN129" s="90">
        <f>+Central!BN27</f>
        <v>1</v>
      </c>
      <c r="BO129" s="90">
        <f>+Central!BO27</f>
        <v>6</v>
      </c>
      <c r="BP129" s="90">
        <f>+Central!BP27</f>
        <v>0</v>
      </c>
      <c r="BQ129" s="90">
        <f>+Central!BQ27</f>
        <v>0</v>
      </c>
      <c r="BR129" s="90">
        <f>+Central!BR27</f>
        <v>0</v>
      </c>
      <c r="BS129" s="90">
        <f>+Central!BS27</f>
        <v>0</v>
      </c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</row>
    <row r="130" spans="1:71" ht="12.75">
      <c r="A130" s="12">
        <f t="shared" si="7"/>
        <v>126</v>
      </c>
      <c r="B130" s="12" t="s">
        <v>298</v>
      </c>
      <c r="C130" s="12">
        <v>9548</v>
      </c>
      <c r="D130" s="19" t="s">
        <v>129</v>
      </c>
      <c r="E130" s="19">
        <f t="shared" si="9"/>
        <v>1</v>
      </c>
      <c r="F130" s="20" t="s">
        <v>334</v>
      </c>
      <c r="G130" s="129">
        <f t="shared" si="5"/>
        <v>87</v>
      </c>
      <c r="H130" s="129">
        <f t="shared" si="6"/>
        <v>67</v>
      </c>
      <c r="I130" s="101"/>
      <c r="J130" s="90">
        <f>+Central!J28</f>
        <v>0</v>
      </c>
      <c r="K130" s="90">
        <f>+Central!K28</f>
        <v>0</v>
      </c>
      <c r="L130" s="90">
        <f>+Central!L28</f>
        <v>4</v>
      </c>
      <c r="M130" s="90">
        <f>+Central!M28</f>
        <v>9</v>
      </c>
      <c r="N130" s="90">
        <f>+Central!N28</f>
        <v>40</v>
      </c>
      <c r="O130" s="90">
        <f>+Central!O28</f>
        <v>0</v>
      </c>
      <c r="P130" s="90">
        <f>+Central!P28</f>
        <v>4</v>
      </c>
      <c r="Q130" s="90">
        <f>+Central!Q28</f>
        <v>8</v>
      </c>
      <c r="R130" s="90">
        <f>+Central!R28</f>
        <v>22</v>
      </c>
      <c r="S130" s="90">
        <f>+Central!S28</f>
        <v>0</v>
      </c>
      <c r="T130" s="90">
        <f>+Central!T28</f>
        <v>7</v>
      </c>
      <c r="U130" s="90">
        <f>+Central!U28</f>
        <v>4</v>
      </c>
      <c r="V130" s="90">
        <f>+Central!V28</f>
        <v>12</v>
      </c>
      <c r="W130" s="90">
        <f>+Central!W28</f>
        <v>25</v>
      </c>
      <c r="X130" s="90">
        <f>+Central!X28</f>
        <v>4</v>
      </c>
      <c r="Y130" s="90">
        <f>+Central!Y28</f>
        <v>2</v>
      </c>
      <c r="Z130" s="90">
        <f>+Central!Z28</f>
        <v>7</v>
      </c>
      <c r="AA130" s="90">
        <f>+Central!AA28</f>
        <v>6</v>
      </c>
      <c r="AB130" s="90">
        <f>+Central!AB28</f>
        <v>13</v>
      </c>
      <c r="AC130" s="90">
        <f>+Central!AC28</f>
        <v>7</v>
      </c>
      <c r="AD130" s="90">
        <f>+Central!AD28</f>
        <v>4</v>
      </c>
      <c r="AE130" s="90">
        <f>+Central!AE28</f>
        <v>26</v>
      </c>
      <c r="AF130" s="90">
        <f>+Central!AF28</f>
        <v>8</v>
      </c>
      <c r="AG130" s="90">
        <f>+Central!AG28</f>
        <v>3</v>
      </c>
      <c r="AH130" s="90">
        <f>+Central!AH28</f>
        <v>94</v>
      </c>
      <c r="AI130" s="90">
        <f>+Central!AI28</f>
        <v>3</v>
      </c>
      <c r="AJ130" s="90">
        <f>+Central!AJ28</f>
        <v>0</v>
      </c>
      <c r="AK130" s="90">
        <f>+Central!AK28</f>
        <v>1</v>
      </c>
      <c r="AL130" s="90">
        <f>+Central!AL28</f>
        <v>0</v>
      </c>
      <c r="AM130" s="90">
        <f>+Central!AM28</f>
        <v>0</v>
      </c>
      <c r="AN130" s="90">
        <f>+Central!AN28</f>
        <v>2</v>
      </c>
      <c r="AO130" s="90">
        <f>+Central!AO28</f>
        <v>10</v>
      </c>
      <c r="AP130" s="90">
        <f>+Central!AP28</f>
        <v>0</v>
      </c>
      <c r="AQ130" s="90">
        <f>+Central!AQ28</f>
        <v>54</v>
      </c>
      <c r="AR130" s="90">
        <f>+Central!AR28</f>
        <v>0</v>
      </c>
      <c r="AS130" s="90">
        <f>+Central!AS28</f>
        <v>0</v>
      </c>
      <c r="AT130" s="90">
        <f>+Central!AT28</f>
        <v>0</v>
      </c>
      <c r="AU130" s="90">
        <f>+Central!AU28</f>
        <v>0</v>
      </c>
      <c r="AV130" s="90">
        <f>+Central!AV28</f>
        <v>1</v>
      </c>
      <c r="AW130" s="90">
        <f>+Central!AW28</f>
        <v>13</v>
      </c>
      <c r="AX130" s="90">
        <f>+Central!AX28</f>
        <v>0</v>
      </c>
      <c r="AY130" s="90">
        <f>+Central!AY28</f>
        <v>0</v>
      </c>
      <c r="AZ130" s="90">
        <f>+Central!AZ28</f>
        <v>0</v>
      </c>
      <c r="BA130" s="90">
        <f>+Central!BA28</f>
        <v>0</v>
      </c>
      <c r="BB130" s="90">
        <f>+Central!BB28</f>
        <v>24</v>
      </c>
      <c r="BC130" s="90">
        <f>+Central!BC28</f>
        <v>5</v>
      </c>
      <c r="BD130" s="90">
        <f>+Central!BD28</f>
        <v>0</v>
      </c>
      <c r="BE130" s="90">
        <f>+Central!BE28</f>
        <v>0</v>
      </c>
      <c r="BF130" s="90">
        <f>+Central!BF28</f>
        <v>0</v>
      </c>
      <c r="BG130" s="90">
        <f>+Central!BG28</f>
        <v>0</v>
      </c>
      <c r="BH130" s="90">
        <f>+Central!BH28</f>
        <v>0</v>
      </c>
      <c r="BI130" s="90">
        <f>+Central!BI28</f>
        <v>0</v>
      </c>
      <c r="BJ130" s="90">
        <f>+Central!BJ28</f>
        <v>2</v>
      </c>
      <c r="BK130" s="90">
        <f>+Central!BK28</f>
        <v>4</v>
      </c>
      <c r="BL130" s="90">
        <f>+Central!BL28</f>
        <v>1</v>
      </c>
      <c r="BM130" s="90">
        <f>+Central!BM28</f>
        <v>16</v>
      </c>
      <c r="BN130" s="90">
        <f>+Central!BN28</f>
        <v>4</v>
      </c>
      <c r="BO130" s="90">
        <f>+Central!BO28</f>
        <v>48</v>
      </c>
      <c r="BP130" s="90">
        <f>+Central!BP28</f>
        <v>1</v>
      </c>
      <c r="BQ130" s="90">
        <f>+Central!BQ28</f>
        <v>20</v>
      </c>
      <c r="BR130" s="90">
        <f>+Central!BR28</f>
        <v>30</v>
      </c>
      <c r="BS130" s="90">
        <f>+Central!BS28</f>
        <v>30</v>
      </c>
    </row>
    <row r="131" spans="1:71" ht="12.75">
      <c r="A131" s="12">
        <f t="shared" si="7"/>
        <v>127</v>
      </c>
      <c r="B131" s="12" t="s">
        <v>298</v>
      </c>
      <c r="C131" s="12">
        <v>9549</v>
      </c>
      <c r="D131" s="19" t="s">
        <v>130</v>
      </c>
      <c r="E131" s="19">
        <f t="shared" si="9"/>
        <v>1</v>
      </c>
      <c r="F131" s="20" t="s">
        <v>334</v>
      </c>
      <c r="G131" s="129">
        <f t="shared" si="5"/>
        <v>76</v>
      </c>
      <c r="H131" s="129">
        <f t="shared" si="6"/>
        <v>21</v>
      </c>
      <c r="I131" s="101"/>
      <c r="J131" s="90">
        <f>+Central!J29</f>
        <v>0</v>
      </c>
      <c r="K131" s="90">
        <f>+Central!K29</f>
        <v>1</v>
      </c>
      <c r="L131" s="90">
        <f>+Central!L29</f>
        <v>7</v>
      </c>
      <c r="M131" s="90">
        <f>+Central!M29</f>
        <v>15</v>
      </c>
      <c r="N131" s="90">
        <f>+Central!N29</f>
        <v>29</v>
      </c>
      <c r="O131" s="90">
        <f>+Central!O29</f>
        <v>1</v>
      </c>
      <c r="P131" s="90">
        <f>+Central!P29</f>
        <v>7</v>
      </c>
      <c r="Q131" s="90">
        <f>+Central!Q29</f>
        <v>7</v>
      </c>
      <c r="R131" s="90">
        <f>+Central!R29</f>
        <v>9</v>
      </c>
      <c r="S131" s="90">
        <f>+Central!S29</f>
        <v>0</v>
      </c>
      <c r="T131" s="90">
        <f>+Central!T29</f>
        <v>0</v>
      </c>
      <c r="U131" s="90">
        <f>+Central!U29</f>
        <v>2</v>
      </c>
      <c r="V131" s="90">
        <f>+Central!V29</f>
        <v>3</v>
      </c>
      <c r="W131" s="90">
        <f>+Central!W29</f>
        <v>8</v>
      </c>
      <c r="X131" s="90">
        <f>+Central!X29</f>
        <v>0</v>
      </c>
      <c r="Y131" s="90">
        <f>+Central!Y29</f>
        <v>3</v>
      </c>
      <c r="Z131" s="90">
        <f>+Central!Z29</f>
        <v>1</v>
      </c>
      <c r="AA131" s="90">
        <f>+Central!AA29</f>
        <v>4</v>
      </c>
      <c r="AB131" s="90">
        <f>+Central!AB29</f>
        <v>4</v>
      </c>
      <c r="AC131" s="90">
        <f>+Central!AC29</f>
        <v>3</v>
      </c>
      <c r="AD131" s="90">
        <f>+Central!AD29</f>
        <v>3</v>
      </c>
      <c r="AE131" s="90">
        <f>+Central!AE29</f>
        <v>4</v>
      </c>
      <c r="AF131" s="90">
        <f>+Central!AF29</f>
        <v>19</v>
      </c>
      <c r="AG131" s="90">
        <f>+Central!AG29</f>
        <v>2</v>
      </c>
      <c r="AH131" s="90">
        <f>+Central!AH29</f>
        <v>64</v>
      </c>
      <c r="AI131" s="90">
        <f>+Central!AI29</f>
        <v>0</v>
      </c>
      <c r="AJ131" s="90">
        <f>+Central!AJ29</f>
        <v>0</v>
      </c>
      <c r="AK131" s="90">
        <f>+Central!AK29</f>
        <v>0</v>
      </c>
      <c r="AL131" s="90">
        <f>+Central!AL29</f>
        <v>0</v>
      </c>
      <c r="AM131" s="90">
        <f>+Central!AM29</f>
        <v>0</v>
      </c>
      <c r="AN131" s="90">
        <f>+Central!AN29</f>
        <v>3</v>
      </c>
      <c r="AO131" s="90">
        <f>+Central!AO29</f>
        <v>48</v>
      </c>
      <c r="AP131" s="90">
        <f>+Central!AP29</f>
        <v>13</v>
      </c>
      <c r="AQ131" s="90">
        <f>+Central!AQ29</f>
        <v>17</v>
      </c>
      <c r="AR131" s="90">
        <f>+Central!AR29</f>
        <v>1</v>
      </c>
      <c r="AS131" s="90">
        <f>+Central!AS29</f>
        <v>40</v>
      </c>
      <c r="AT131" s="90">
        <f>+Central!AT29</f>
        <v>0</v>
      </c>
      <c r="AU131" s="90">
        <f>+Central!AU29</f>
        <v>0</v>
      </c>
      <c r="AV131" s="90">
        <f>+Central!AV29</f>
        <v>0</v>
      </c>
      <c r="AW131" s="90">
        <f>+Central!AW29</f>
        <v>0</v>
      </c>
      <c r="AX131" s="90">
        <f>+Central!AX29</f>
        <v>0</v>
      </c>
      <c r="AY131" s="90">
        <f>+Central!AY29</f>
        <v>0</v>
      </c>
      <c r="AZ131" s="90">
        <f>+Central!AZ29</f>
        <v>0</v>
      </c>
      <c r="BA131" s="90">
        <f>+Central!BA29</f>
        <v>0</v>
      </c>
      <c r="BB131" s="90">
        <f>+Central!BB29</f>
        <v>4</v>
      </c>
      <c r="BC131" s="90">
        <f>+Central!BC29</f>
        <v>2</v>
      </c>
      <c r="BD131" s="90">
        <f>+Central!BD29</f>
        <v>0</v>
      </c>
      <c r="BE131" s="90">
        <f>+Central!BE29</f>
        <v>0</v>
      </c>
      <c r="BF131" s="90">
        <f>+Central!BF29</f>
        <v>5</v>
      </c>
      <c r="BG131" s="90">
        <f>+Central!BG29</f>
        <v>2</v>
      </c>
      <c r="BH131" s="90">
        <f>+Central!BH29</f>
        <v>0</v>
      </c>
      <c r="BI131" s="90">
        <f>+Central!BI29</f>
        <v>0</v>
      </c>
      <c r="BJ131" s="90">
        <f>+Central!BJ29</f>
        <v>6</v>
      </c>
      <c r="BK131" s="90">
        <f>+Central!BK29</f>
        <v>1</v>
      </c>
      <c r="BL131" s="90">
        <f>+Central!BL29</f>
        <v>1</v>
      </c>
      <c r="BM131" s="90">
        <f>+Central!BM29</f>
        <v>6.5</v>
      </c>
      <c r="BN131" s="90">
        <f>+Central!BN29</f>
        <v>0</v>
      </c>
      <c r="BO131" s="90">
        <f>+Central!BO29</f>
        <v>0</v>
      </c>
      <c r="BP131" s="90">
        <f>+Central!BP29</f>
        <v>0</v>
      </c>
      <c r="BQ131" s="90">
        <f>+Central!BQ29</f>
        <v>0</v>
      </c>
      <c r="BR131" s="90">
        <f>+Central!BR29</f>
        <v>1</v>
      </c>
      <c r="BS131" s="90">
        <f>+Central!BS29</f>
        <v>3</v>
      </c>
    </row>
    <row r="132" spans="1:87" ht="12.75">
      <c r="A132" s="12">
        <f t="shared" si="7"/>
        <v>128</v>
      </c>
      <c r="B132" s="12" t="s">
        <v>298</v>
      </c>
      <c r="C132" s="12">
        <v>9615</v>
      </c>
      <c r="D132" s="19" t="s">
        <v>267</v>
      </c>
      <c r="E132" s="19">
        <f t="shared" si="9"/>
      </c>
      <c r="F132" s="20" t="s">
        <v>331</v>
      </c>
      <c r="G132" s="129">
        <f t="shared" si="5"/>
        <v>129</v>
      </c>
      <c r="H132" s="129">
        <f t="shared" si="6"/>
        <v>0</v>
      </c>
      <c r="I132" s="99"/>
      <c r="J132" s="90">
        <f>+Central!J30</f>
        <v>0</v>
      </c>
      <c r="K132" s="90">
        <f>+Central!K30</f>
        <v>20</v>
      </c>
      <c r="L132" s="90">
        <f>+Central!L30</f>
        <v>22</v>
      </c>
      <c r="M132" s="90">
        <f>+Central!M30</f>
        <v>20</v>
      </c>
      <c r="N132" s="90">
        <f>+Central!N30</f>
        <v>12</v>
      </c>
      <c r="O132" s="90">
        <f>+Central!O30</f>
        <v>16</v>
      </c>
      <c r="P132" s="90">
        <f>+Central!P30</f>
        <v>16</v>
      </c>
      <c r="Q132" s="90">
        <f>+Central!Q30</f>
        <v>16</v>
      </c>
      <c r="R132" s="90">
        <f>+Central!R30</f>
        <v>7</v>
      </c>
      <c r="S132" s="90">
        <f>+Central!S30</f>
        <v>0</v>
      </c>
      <c r="T132" s="90">
        <f>+Central!T30</f>
        <v>0</v>
      </c>
      <c r="U132" s="90">
        <f>+Central!U30</f>
        <v>0</v>
      </c>
      <c r="V132" s="90">
        <f>+Central!V30</f>
        <v>0</v>
      </c>
      <c r="W132" s="90">
        <f>+Central!W30</f>
        <v>0</v>
      </c>
      <c r="X132" s="90">
        <f>+Central!X30</f>
        <v>0</v>
      </c>
      <c r="Y132" s="90">
        <f>+Central!Y30</f>
        <v>0</v>
      </c>
      <c r="Z132" s="90">
        <f>+Central!Z30</f>
        <v>0</v>
      </c>
      <c r="AA132" s="90">
        <f>+Central!AA30</f>
        <v>0</v>
      </c>
      <c r="AB132" s="90">
        <f>+Central!AB30</f>
        <v>0</v>
      </c>
      <c r="AC132" s="90">
        <f>+Central!AC30</f>
        <v>2</v>
      </c>
      <c r="AD132" s="90">
        <f>+Central!AD30</f>
        <v>5</v>
      </c>
      <c r="AE132" s="90">
        <f>+Central!AE30</f>
        <v>0</v>
      </c>
      <c r="AF132" s="90">
        <f>+Central!AF30</f>
        <v>12</v>
      </c>
      <c r="AG132" s="90">
        <f>+Central!AG30</f>
        <v>9</v>
      </c>
      <c r="AH132" s="90">
        <f>+Central!AH30</f>
        <v>48</v>
      </c>
      <c r="AI132" s="90">
        <f>+Central!AI30</f>
        <v>7</v>
      </c>
      <c r="AJ132" s="90">
        <f>+Central!AJ30</f>
        <v>0</v>
      </c>
      <c r="AK132" s="90">
        <f>+Central!AK30</f>
        <v>0</v>
      </c>
      <c r="AL132" s="90">
        <f>+Central!AL30</f>
        <v>0</v>
      </c>
      <c r="AM132" s="90">
        <f>+Central!AM30</f>
        <v>0</v>
      </c>
      <c r="AN132" s="90">
        <f>+Central!AN30</f>
        <v>0</v>
      </c>
      <c r="AO132" s="90">
        <f>+Central!AO30</f>
        <v>11</v>
      </c>
      <c r="AP132" s="90">
        <f>+Central!AP30</f>
        <v>7</v>
      </c>
      <c r="AQ132" s="90">
        <f>+Central!AQ30</f>
        <v>10</v>
      </c>
      <c r="AR132" s="90">
        <f>+Central!AR30</f>
        <v>1</v>
      </c>
      <c r="AS132" s="90">
        <f>+Central!AS30</f>
        <v>12</v>
      </c>
      <c r="AT132" s="90">
        <f>+Central!AT30</f>
        <v>0</v>
      </c>
      <c r="AU132" s="90">
        <f>+Central!AU30</f>
        <v>0</v>
      </c>
      <c r="AV132" s="90">
        <f>+Central!AV30</f>
        <v>0</v>
      </c>
      <c r="AW132" s="90">
        <f>+Central!AW30</f>
        <v>0</v>
      </c>
      <c r="AX132" s="90">
        <f>+Central!AX30</f>
        <v>0</v>
      </c>
      <c r="AY132" s="90">
        <f>+Central!AY30</f>
        <v>0</v>
      </c>
      <c r="AZ132" s="90">
        <f>+Central!AZ30</f>
        <v>6</v>
      </c>
      <c r="BA132" s="90">
        <f>+Central!BA30</f>
        <v>0</v>
      </c>
      <c r="BB132" s="90">
        <f>+Central!BB30</f>
        <v>6</v>
      </c>
      <c r="BC132" s="90">
        <f>+Central!BC30</f>
        <v>3</v>
      </c>
      <c r="BD132" s="90">
        <f>+Central!BD30</f>
        <v>8</v>
      </c>
      <c r="BE132" s="90">
        <f>+Central!BE30</f>
        <v>0</v>
      </c>
      <c r="BF132" s="90">
        <f>+Central!BF30</f>
        <v>8</v>
      </c>
      <c r="BG132" s="90">
        <f>+Central!BG30</f>
        <v>3</v>
      </c>
      <c r="BH132" s="90">
        <f>+Central!BH30</f>
        <v>0</v>
      </c>
      <c r="BI132" s="90">
        <f>+Central!BI30</f>
        <v>0</v>
      </c>
      <c r="BJ132" s="90">
        <f>+Central!BJ30</f>
        <v>9</v>
      </c>
      <c r="BK132" s="90">
        <f>+Central!BK30</f>
        <v>3</v>
      </c>
      <c r="BL132" s="90">
        <f>+Central!BL30</f>
        <v>0</v>
      </c>
      <c r="BM132" s="90">
        <f>+Central!BM30</f>
        <v>0</v>
      </c>
      <c r="BN132" s="90">
        <f>+Central!BN30</f>
        <v>5</v>
      </c>
      <c r="BO132" s="90">
        <f>+Central!BO30</f>
        <v>8</v>
      </c>
      <c r="BP132" s="90">
        <f>+Central!BP30</f>
        <v>0</v>
      </c>
      <c r="BQ132" s="90">
        <f>+Central!BQ30</f>
        <v>0</v>
      </c>
      <c r="BR132" s="90">
        <f>+Central!BR30</f>
        <v>0</v>
      </c>
      <c r="BS132" s="90">
        <f>+Central!BS30</f>
        <v>0</v>
      </c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</row>
    <row r="133" spans="1:71" ht="12.75">
      <c r="A133" s="12">
        <f t="shared" si="7"/>
        <v>129</v>
      </c>
      <c r="B133" s="12" t="s">
        <v>298</v>
      </c>
      <c r="C133" s="12">
        <v>9614</v>
      </c>
      <c r="D133" s="19" t="s">
        <v>151</v>
      </c>
      <c r="E133" s="19">
        <f t="shared" si="9"/>
        <v>1</v>
      </c>
      <c r="F133" s="20" t="s">
        <v>334</v>
      </c>
      <c r="G133" s="129">
        <f t="shared" si="5"/>
        <v>155</v>
      </c>
      <c r="H133" s="129">
        <f t="shared" si="6"/>
        <v>40</v>
      </c>
      <c r="I133" s="101"/>
      <c r="J133" s="90">
        <f>+Central!J31</f>
        <v>0</v>
      </c>
      <c r="K133" s="90">
        <f>+Central!K31</f>
        <v>1</v>
      </c>
      <c r="L133" s="90">
        <f>+Central!L31</f>
        <v>3</v>
      </c>
      <c r="M133" s="90">
        <f>+Central!M31</f>
        <v>11</v>
      </c>
      <c r="N133" s="90">
        <f>+Central!N31</f>
        <v>92</v>
      </c>
      <c r="O133" s="90">
        <f>+Central!O31</f>
        <v>0</v>
      </c>
      <c r="P133" s="90">
        <f>+Central!P31</f>
        <v>2</v>
      </c>
      <c r="Q133" s="90">
        <f>+Central!Q31</f>
        <v>6</v>
      </c>
      <c r="R133" s="90">
        <f>+Central!R31</f>
        <v>40</v>
      </c>
      <c r="S133" s="90">
        <f>+Central!S31</f>
        <v>0</v>
      </c>
      <c r="T133" s="90">
        <f>+Central!T31</f>
        <v>0</v>
      </c>
      <c r="U133" s="90">
        <f>+Central!U31</f>
        <v>0</v>
      </c>
      <c r="V133" s="90">
        <f>+Central!V31</f>
        <v>0</v>
      </c>
      <c r="W133" s="90">
        <f>+Central!W31</f>
        <v>20</v>
      </c>
      <c r="X133" s="90">
        <f>+Central!X31</f>
        <v>0</v>
      </c>
      <c r="Y133" s="90">
        <f>+Central!Y31</f>
        <v>0</v>
      </c>
      <c r="Z133" s="90">
        <f>+Central!Z31</f>
        <v>0</v>
      </c>
      <c r="AA133" s="90">
        <f>+Central!AA31</f>
        <v>20</v>
      </c>
      <c r="AB133" s="90">
        <f>+Central!AB31</f>
        <v>9</v>
      </c>
      <c r="AC133" s="90">
        <f>+Central!AC31</f>
        <v>10</v>
      </c>
      <c r="AD133" s="90">
        <f>+Central!AD31</f>
        <v>13</v>
      </c>
      <c r="AE133" s="90">
        <f>+Central!AE31</f>
        <v>16</v>
      </c>
      <c r="AF133" s="90">
        <f>+Central!AF31</f>
        <v>0</v>
      </c>
      <c r="AG133" s="90">
        <f>+Central!AG31</f>
        <v>0</v>
      </c>
      <c r="AH133" s="90">
        <f>+Central!AH31</f>
        <v>89</v>
      </c>
      <c r="AI133" s="90">
        <f>+Central!AI31</f>
        <v>2</v>
      </c>
      <c r="AJ133" s="90">
        <f>+Central!AJ31</f>
        <v>0</v>
      </c>
      <c r="AK133" s="90">
        <f>+Central!AK31</f>
        <v>0</v>
      </c>
      <c r="AL133" s="90">
        <f>+Central!AL31</f>
        <v>0</v>
      </c>
      <c r="AM133" s="90">
        <f>+Central!AM31</f>
        <v>0</v>
      </c>
      <c r="AN133" s="90">
        <f>+Central!AN31</f>
        <v>0</v>
      </c>
      <c r="AO133" s="90">
        <f>+Central!AO31</f>
        <v>0</v>
      </c>
      <c r="AP133" s="90">
        <f>+Central!AP31</f>
        <v>0</v>
      </c>
      <c r="AQ133" s="90">
        <f>+Central!AQ31</f>
        <v>0</v>
      </c>
      <c r="AR133" s="90">
        <f>+Central!AR31</f>
        <v>1</v>
      </c>
      <c r="AS133" s="90">
        <f>+Central!AS31</f>
        <v>40</v>
      </c>
      <c r="AT133" s="90">
        <f>+Central!AT31</f>
        <v>0</v>
      </c>
      <c r="AU133" s="90">
        <f>+Central!AU31</f>
        <v>0</v>
      </c>
      <c r="AV133" s="90">
        <f>+Central!AV31</f>
        <v>0</v>
      </c>
      <c r="AW133" s="90">
        <f>+Central!AW31</f>
        <v>0</v>
      </c>
      <c r="AX133" s="90">
        <f>+Central!AX31</f>
        <v>0</v>
      </c>
      <c r="AY133" s="90">
        <f>+Central!AY31</f>
        <v>0</v>
      </c>
      <c r="AZ133" s="90">
        <f>+Central!AZ31</f>
        <v>0</v>
      </c>
      <c r="BA133" s="90">
        <f>+Central!BA31</f>
        <v>0</v>
      </c>
      <c r="BB133" s="90">
        <f>+Central!BB31</f>
        <v>35</v>
      </c>
      <c r="BC133" s="90">
        <f>+Central!BC31</f>
        <v>2.5</v>
      </c>
      <c r="BD133" s="90">
        <f>+Central!BD31</f>
        <v>0</v>
      </c>
      <c r="BE133" s="90">
        <f>+Central!BE31</f>
        <v>0</v>
      </c>
      <c r="BF133" s="90">
        <f>+Central!BF31</f>
        <v>5</v>
      </c>
      <c r="BG133" s="90">
        <f>+Central!BG31</f>
        <v>15</v>
      </c>
      <c r="BH133" s="90">
        <f>+Central!BH31</f>
        <v>0</v>
      </c>
      <c r="BI133" s="90">
        <f>+Central!BI31</f>
        <v>0</v>
      </c>
      <c r="BJ133" s="90">
        <f>+Central!BJ31</f>
        <v>14</v>
      </c>
      <c r="BK133" s="90">
        <f>+Central!BK31</f>
        <v>35</v>
      </c>
      <c r="BL133" s="90">
        <f>+Central!BL31</f>
        <v>1</v>
      </c>
      <c r="BM133" s="90">
        <f>+Central!BM31</f>
        <v>17.5</v>
      </c>
      <c r="BN133" s="90">
        <f>+Central!BN31</f>
        <v>15</v>
      </c>
      <c r="BO133" s="90">
        <f>+Central!BO31</f>
        <v>45</v>
      </c>
      <c r="BP133" s="90">
        <f>+Central!BP31</f>
        <v>0</v>
      </c>
      <c r="BQ133" s="90">
        <f>+Central!BQ31</f>
        <v>0</v>
      </c>
      <c r="BR133" s="90">
        <f>+Central!BR31</f>
        <v>0</v>
      </c>
      <c r="BS133" s="90">
        <f>+Central!BS31</f>
        <v>0</v>
      </c>
    </row>
    <row r="134" spans="1:73" ht="12.75">
      <c r="A134" s="12">
        <f t="shared" si="7"/>
        <v>130</v>
      </c>
      <c r="B134" s="12" t="s">
        <v>298</v>
      </c>
      <c r="C134" s="12">
        <v>14765</v>
      </c>
      <c r="D134" s="19" t="s">
        <v>142</v>
      </c>
      <c r="E134" s="19">
        <f t="shared" si="9"/>
        <v>1</v>
      </c>
      <c r="F134" s="20" t="s">
        <v>334</v>
      </c>
      <c r="G134" s="129">
        <f aca="true" t="shared" si="10" ref="G134:G155">SUM(J134:R134)</f>
        <v>113</v>
      </c>
      <c r="H134" s="129">
        <f aca="true" t="shared" si="11" ref="H134:H155">SUM(S134:AA134)</f>
        <v>72</v>
      </c>
      <c r="I134" s="101"/>
      <c r="J134" s="90">
        <f>+Central!J32</f>
        <v>0</v>
      </c>
      <c r="K134" s="90">
        <f>+Central!K32</f>
        <v>1</v>
      </c>
      <c r="L134" s="90">
        <f>+Central!L32</f>
        <v>6</v>
      </c>
      <c r="M134" s="90">
        <f>+Central!M32</f>
        <v>13</v>
      </c>
      <c r="N134" s="90">
        <f>+Central!N32</f>
        <v>54</v>
      </c>
      <c r="O134" s="90">
        <f>+Central!O32</f>
        <v>0</v>
      </c>
      <c r="P134" s="90">
        <f>+Central!P32</f>
        <v>5</v>
      </c>
      <c r="Q134" s="90">
        <f>+Central!Q32</f>
        <v>4</v>
      </c>
      <c r="R134" s="90">
        <f>+Central!R32</f>
        <v>30</v>
      </c>
      <c r="S134" s="90">
        <f>+Central!S32</f>
        <v>0</v>
      </c>
      <c r="T134" s="90">
        <f>+Central!T32</f>
        <v>2</v>
      </c>
      <c r="U134" s="90">
        <f>+Central!U32</f>
        <v>5</v>
      </c>
      <c r="V134" s="90">
        <f>+Central!V32</f>
        <v>3</v>
      </c>
      <c r="W134" s="90">
        <f>+Central!W32</f>
        <v>34</v>
      </c>
      <c r="X134" s="90">
        <f>+Central!X32</f>
        <v>4</v>
      </c>
      <c r="Y134" s="90">
        <f>+Central!Y32</f>
        <v>7</v>
      </c>
      <c r="Z134" s="90">
        <f>+Central!Z32</f>
        <v>1</v>
      </c>
      <c r="AA134" s="90">
        <f>+Central!AA32</f>
        <v>16</v>
      </c>
      <c r="AB134" s="90">
        <f>+Central!AB32</f>
        <v>4</v>
      </c>
      <c r="AC134" s="90">
        <f>+Central!AC32</f>
        <v>12</v>
      </c>
      <c r="AD134" s="90">
        <f>+Central!AD32</f>
        <v>0</v>
      </c>
      <c r="AE134" s="90">
        <f>+Central!AE32</f>
        <v>0</v>
      </c>
      <c r="AF134" s="90">
        <f>+Central!AF32</f>
        <v>11</v>
      </c>
      <c r="AG134" s="90">
        <f>+Central!AG32</f>
        <v>3</v>
      </c>
      <c r="AH134" s="90">
        <f>+Central!AH32</f>
        <v>71</v>
      </c>
      <c r="AI134" s="90">
        <f>+Central!AI32</f>
        <v>3</v>
      </c>
      <c r="AJ134" s="90">
        <f>+Central!AJ32</f>
        <v>1</v>
      </c>
      <c r="AK134" s="90">
        <f>+Central!AK32</f>
        <v>0</v>
      </c>
      <c r="AL134" s="90">
        <f>+Central!AL32</f>
        <v>0</v>
      </c>
      <c r="AM134" s="90">
        <f>+Central!AM32</f>
        <v>0</v>
      </c>
      <c r="AN134" s="90">
        <f>+Central!AN32</f>
        <v>0</v>
      </c>
      <c r="AO134" s="90">
        <f>+Central!AO32</f>
        <v>9</v>
      </c>
      <c r="AP134" s="90">
        <f>+Central!AP32</f>
        <v>3</v>
      </c>
      <c r="AQ134" s="90">
        <f>+Central!AQ32</f>
        <v>0</v>
      </c>
      <c r="AR134" s="90">
        <f>+Central!AR32</f>
        <v>1</v>
      </c>
      <c r="AS134" s="90">
        <f>+Central!AS32</f>
        <v>40</v>
      </c>
      <c r="AT134" s="90">
        <f>+Central!AT32</f>
        <v>0</v>
      </c>
      <c r="AU134" s="90">
        <f>+Central!AU32</f>
        <v>0</v>
      </c>
      <c r="AV134" s="90">
        <f>+Central!AV32</f>
        <v>0</v>
      </c>
      <c r="AW134" s="90">
        <f>+Central!AW32</f>
        <v>0</v>
      </c>
      <c r="AX134" s="90">
        <f>+Central!AX32</f>
        <v>0</v>
      </c>
      <c r="AY134" s="90">
        <f>+Central!AY32</f>
        <v>0</v>
      </c>
      <c r="AZ134" s="90">
        <f>+Central!AZ32</f>
        <v>1</v>
      </c>
      <c r="BA134" s="90">
        <f>+Central!BA32</f>
        <v>10</v>
      </c>
      <c r="BB134" s="90">
        <f>+Central!BB32</f>
        <v>0</v>
      </c>
      <c r="BC134" s="90">
        <f>+Central!BC32</f>
        <v>0</v>
      </c>
      <c r="BD134" s="90">
        <f>+Central!BD32</f>
        <v>0</v>
      </c>
      <c r="BE134" s="90">
        <f>+Central!BE32</f>
        <v>0</v>
      </c>
      <c r="BF134" s="90">
        <f>+Central!BF32</f>
        <v>0</v>
      </c>
      <c r="BG134" s="90">
        <f>+Central!BG32</f>
        <v>0</v>
      </c>
      <c r="BH134" s="90">
        <f>+Central!BH32</f>
        <v>0</v>
      </c>
      <c r="BI134" s="90">
        <f>+Central!BI32</f>
        <v>0</v>
      </c>
      <c r="BJ134" s="90">
        <f>+Central!BJ32</f>
        <v>0</v>
      </c>
      <c r="BK134" s="90">
        <f>+Central!BK32</f>
        <v>0</v>
      </c>
      <c r="BL134" s="90">
        <f>+Central!BL32</f>
        <v>1</v>
      </c>
      <c r="BM134" s="90">
        <f>+Central!BM32</f>
        <v>25</v>
      </c>
      <c r="BN134" s="90">
        <f>+Central!BN32</f>
        <v>0</v>
      </c>
      <c r="BO134" s="90">
        <f>+Central!BO32</f>
        <v>0</v>
      </c>
      <c r="BP134" s="90">
        <f>+Central!BP32</f>
        <v>1</v>
      </c>
      <c r="BQ134" s="90">
        <f>+Central!BQ32</f>
        <v>20</v>
      </c>
      <c r="BR134" s="90">
        <f>+Central!BR32</f>
        <v>0</v>
      </c>
      <c r="BS134" s="90">
        <f>+Central!BS32</f>
        <v>0</v>
      </c>
      <c r="BU134" s="15"/>
    </row>
    <row r="135" spans="1:85" ht="12.75">
      <c r="A135" s="12">
        <f aca="true" t="shared" si="12" ref="A135:A198">+A134+1</f>
        <v>131</v>
      </c>
      <c r="B135" s="12" t="s">
        <v>298</v>
      </c>
      <c r="C135" s="12">
        <v>9581</v>
      </c>
      <c r="D135" s="19" t="s">
        <v>143</v>
      </c>
      <c r="E135" s="19">
        <f t="shared" si="9"/>
      </c>
      <c r="F135" s="20" t="s">
        <v>331</v>
      </c>
      <c r="G135" s="129">
        <f t="shared" si="10"/>
        <v>140</v>
      </c>
      <c r="H135" s="129">
        <f t="shared" si="11"/>
        <v>0</v>
      </c>
      <c r="I135" s="101"/>
      <c r="J135" s="90">
        <f>+Central!J33</f>
        <v>0</v>
      </c>
      <c r="K135" s="90">
        <f>+Central!K33</f>
        <v>0</v>
      </c>
      <c r="L135" s="90">
        <f>+Central!L33</f>
        <v>24</v>
      </c>
      <c r="M135" s="90">
        <f>+Central!M33</f>
        <v>34</v>
      </c>
      <c r="N135" s="90">
        <f>+Central!N33</f>
        <v>22</v>
      </c>
      <c r="O135" s="90">
        <f>+Central!O33</f>
        <v>1</v>
      </c>
      <c r="P135" s="90">
        <f>+Central!P33</f>
        <v>23</v>
      </c>
      <c r="Q135" s="90">
        <f>+Central!Q33</f>
        <v>22</v>
      </c>
      <c r="R135" s="90">
        <f>+Central!R33</f>
        <v>14</v>
      </c>
      <c r="S135" s="90">
        <f>+Central!S33</f>
        <v>0</v>
      </c>
      <c r="T135" s="90">
        <f>+Central!T33</f>
        <v>0</v>
      </c>
      <c r="U135" s="90">
        <f>+Central!U33</f>
        <v>0</v>
      </c>
      <c r="V135" s="90">
        <f>+Central!V33</f>
        <v>0</v>
      </c>
      <c r="W135" s="90">
        <f>+Central!W33</f>
        <v>0</v>
      </c>
      <c r="X135" s="90">
        <f>+Central!X33</f>
        <v>0</v>
      </c>
      <c r="Y135" s="90">
        <f>+Central!Y33</f>
        <v>0</v>
      </c>
      <c r="Z135" s="90">
        <f>+Central!Z33</f>
        <v>0</v>
      </c>
      <c r="AA135" s="90">
        <f>+Central!AA33</f>
        <v>0</v>
      </c>
      <c r="AB135" s="90">
        <f>+Central!AB33</f>
        <v>5</v>
      </c>
      <c r="AC135" s="90">
        <f>+Central!AC33</f>
        <v>1</v>
      </c>
      <c r="AD135" s="90">
        <f>+Central!AD33</f>
        <v>0</v>
      </c>
      <c r="AE135" s="90">
        <f>+Central!AE33</f>
        <v>5</v>
      </c>
      <c r="AF135" s="90">
        <f>+Central!AF33</f>
        <v>42</v>
      </c>
      <c r="AG135" s="90">
        <f>+Central!AG33</f>
        <v>18</v>
      </c>
      <c r="AH135" s="90">
        <f>+Central!AH33</f>
        <v>185</v>
      </c>
      <c r="AI135" s="90">
        <f>+Central!AI33</f>
        <v>1</v>
      </c>
      <c r="AJ135" s="90">
        <f>+Central!AJ33</f>
        <v>0</v>
      </c>
      <c r="AK135" s="90">
        <f>+Central!AK33</f>
        <v>3</v>
      </c>
      <c r="AL135" s="90">
        <f>+Central!AL33</f>
        <v>0</v>
      </c>
      <c r="AM135" s="90">
        <f>+Central!AM33</f>
        <v>0</v>
      </c>
      <c r="AN135" s="90">
        <f>+Central!AN33</f>
        <v>0</v>
      </c>
      <c r="AO135" s="90">
        <f>+Central!AO33</f>
        <v>42</v>
      </c>
      <c r="AP135" s="90">
        <f>+Central!AP33</f>
        <v>35</v>
      </c>
      <c r="AQ135" s="90">
        <f>+Central!AQ33</f>
        <v>120</v>
      </c>
      <c r="AR135" s="90">
        <f>+Central!AR33</f>
        <v>1</v>
      </c>
      <c r="AS135" s="90">
        <f>+Central!AS33</f>
        <v>0</v>
      </c>
      <c r="AT135" s="90">
        <f>+Central!AT33</f>
        <v>0</v>
      </c>
      <c r="AU135" s="90">
        <f>+Central!AU33</f>
        <v>0</v>
      </c>
      <c r="AV135" s="90">
        <f>+Central!AV33</f>
        <v>0</v>
      </c>
      <c r="AW135" s="90">
        <f>+Central!AW33</f>
        <v>0</v>
      </c>
      <c r="AX135" s="90">
        <f>+Central!AX33</f>
        <v>0</v>
      </c>
      <c r="AY135" s="90">
        <f>+Central!AY33</f>
        <v>0</v>
      </c>
      <c r="AZ135" s="90">
        <f>+Central!AZ33</f>
        <v>0</v>
      </c>
      <c r="BA135" s="90">
        <f>+Central!BA33</f>
        <v>0</v>
      </c>
      <c r="BB135" s="90">
        <f>+Central!BB33</f>
        <v>8</v>
      </c>
      <c r="BC135" s="90">
        <f>+Central!BC33</f>
        <v>0</v>
      </c>
      <c r="BD135" s="90">
        <f>+Central!BD33</f>
        <v>1</v>
      </c>
      <c r="BE135" s="90">
        <f>+Central!BE33</f>
        <v>50</v>
      </c>
      <c r="BF135" s="90">
        <f>+Central!BF33</f>
        <v>0</v>
      </c>
      <c r="BG135" s="90">
        <f>+Central!BG33</f>
        <v>0</v>
      </c>
      <c r="BH135" s="90">
        <f>+Central!BH33</f>
        <v>1</v>
      </c>
      <c r="BI135" s="90">
        <f>+Central!BI33</f>
        <v>30</v>
      </c>
      <c r="BJ135" s="90">
        <f>+Central!BJ33</f>
        <v>0</v>
      </c>
      <c r="BK135" s="90">
        <f>+Central!BK33</f>
        <v>0</v>
      </c>
      <c r="BL135" s="90">
        <f>+Central!BL33</f>
        <v>1</v>
      </c>
      <c r="BM135" s="90">
        <f>+Central!BM33</f>
        <v>25</v>
      </c>
      <c r="BN135" s="90">
        <f>+Central!BN33</f>
        <v>0</v>
      </c>
      <c r="BO135" s="90">
        <f>+Central!BO33</f>
        <v>0</v>
      </c>
      <c r="BP135" s="90">
        <f>+Central!BP33</f>
        <v>5</v>
      </c>
      <c r="BQ135" s="90">
        <f>+Central!BQ33</f>
        <v>33</v>
      </c>
      <c r="BR135" s="90">
        <f>+Central!BR33</f>
        <v>0</v>
      </c>
      <c r="BS135" s="90">
        <f>+Central!BS33</f>
        <v>0</v>
      </c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</row>
    <row r="136" spans="1:85" ht="12.75">
      <c r="A136" s="12">
        <f t="shared" si="12"/>
        <v>132</v>
      </c>
      <c r="B136" s="12" t="s">
        <v>298</v>
      </c>
      <c r="C136" s="12">
        <v>9583</v>
      </c>
      <c r="D136" s="19" t="s">
        <v>144</v>
      </c>
      <c r="E136" s="19">
        <f t="shared" si="9"/>
        <v>1</v>
      </c>
      <c r="F136" s="20" t="s">
        <v>334</v>
      </c>
      <c r="G136" s="129">
        <f t="shared" si="10"/>
        <v>110</v>
      </c>
      <c r="H136" s="129">
        <f t="shared" si="11"/>
        <v>20</v>
      </c>
      <c r="I136" s="101"/>
      <c r="J136" s="90">
        <f>+Central!J34</f>
        <v>0</v>
      </c>
      <c r="K136" s="90">
        <f>+Central!K34</f>
        <v>2</v>
      </c>
      <c r="L136" s="90">
        <f>+Central!L34</f>
        <v>5</v>
      </c>
      <c r="M136" s="90">
        <f>+Central!M34</f>
        <v>22</v>
      </c>
      <c r="N136" s="90">
        <f>+Central!N34</f>
        <v>48</v>
      </c>
      <c r="O136" s="90">
        <f>+Central!O34</f>
        <v>0</v>
      </c>
      <c r="P136" s="90">
        <f>+Central!P34</f>
        <v>3</v>
      </c>
      <c r="Q136" s="90">
        <f>+Central!Q34</f>
        <v>9</v>
      </c>
      <c r="R136" s="90">
        <f>+Central!R34</f>
        <v>21</v>
      </c>
      <c r="S136" s="90">
        <f>+Central!S34</f>
        <v>0</v>
      </c>
      <c r="T136" s="90">
        <f>+Central!T34</f>
        <v>0</v>
      </c>
      <c r="U136" s="90">
        <f>+Central!U34</f>
        <v>2</v>
      </c>
      <c r="V136" s="90">
        <f>+Central!V34</f>
        <v>2</v>
      </c>
      <c r="W136" s="90">
        <f>+Central!W34</f>
        <v>6</v>
      </c>
      <c r="X136" s="90">
        <f>+Central!X34</f>
        <v>0</v>
      </c>
      <c r="Y136" s="90">
        <f>+Central!Y34</f>
        <v>3</v>
      </c>
      <c r="Z136" s="90">
        <f>+Central!Z34</f>
        <v>2</v>
      </c>
      <c r="AA136" s="90">
        <f>+Central!AA34</f>
        <v>5</v>
      </c>
      <c r="AB136" s="90">
        <f>+Central!AB34</f>
        <v>10</v>
      </c>
      <c r="AC136" s="90">
        <f>+Central!AC34</f>
        <v>5</v>
      </c>
      <c r="AD136" s="90">
        <f>+Central!AD34</f>
        <v>2</v>
      </c>
      <c r="AE136" s="90">
        <f>+Central!AE34</f>
        <v>3</v>
      </c>
      <c r="AF136" s="90">
        <f>+Central!AF34</f>
        <v>5</v>
      </c>
      <c r="AG136" s="90">
        <f>+Central!AG34</f>
        <v>3</v>
      </c>
      <c r="AH136" s="90">
        <f>+Central!AH34</f>
        <v>75</v>
      </c>
      <c r="AI136" s="90">
        <f>+Central!AI34</f>
        <v>2</v>
      </c>
      <c r="AJ136" s="90">
        <f>+Central!AJ34</f>
        <v>0</v>
      </c>
      <c r="AK136" s="90">
        <f>+Central!AK34</f>
        <v>1</v>
      </c>
      <c r="AL136" s="90">
        <f>+Central!AL34</f>
        <v>0</v>
      </c>
      <c r="AM136" s="90">
        <f>+Central!AM34</f>
        <v>0</v>
      </c>
      <c r="AN136" s="90">
        <f>+Central!AN34</f>
        <v>0</v>
      </c>
      <c r="AO136" s="90">
        <f>+Central!AO34</f>
        <v>10</v>
      </c>
      <c r="AP136" s="90">
        <f>+Central!AP34</f>
        <v>3</v>
      </c>
      <c r="AQ136" s="90">
        <f>+Central!AQ34</f>
        <v>0</v>
      </c>
      <c r="AR136" s="90">
        <f>+Central!AR34</f>
        <v>1</v>
      </c>
      <c r="AS136" s="90">
        <f>+Central!AS34</f>
        <v>30</v>
      </c>
      <c r="AT136" s="90">
        <f>+Central!AT34</f>
        <v>0</v>
      </c>
      <c r="AU136" s="90">
        <f>+Central!AU34</f>
        <v>0</v>
      </c>
      <c r="AV136" s="90">
        <f>+Central!AV34</f>
        <v>0</v>
      </c>
      <c r="AW136" s="90">
        <f>+Central!AW34</f>
        <v>0</v>
      </c>
      <c r="AX136" s="90">
        <f>+Central!AX34</f>
        <v>0</v>
      </c>
      <c r="AY136" s="90">
        <f>+Central!AY34</f>
        <v>0</v>
      </c>
      <c r="AZ136" s="90">
        <f>+Central!AZ34</f>
        <v>1</v>
      </c>
      <c r="BA136" s="90">
        <f>+Central!BA34</f>
        <v>18</v>
      </c>
      <c r="BB136" s="90">
        <f>+Central!BB34</f>
        <v>10</v>
      </c>
      <c r="BC136" s="90">
        <f>+Central!BC34</f>
        <v>28</v>
      </c>
      <c r="BD136" s="90">
        <f>+Central!BD34</f>
        <v>1</v>
      </c>
      <c r="BE136" s="90">
        <f>+Central!BE34</f>
        <v>5</v>
      </c>
      <c r="BF136" s="90">
        <f>+Central!BF34</f>
        <v>4</v>
      </c>
      <c r="BG136" s="90">
        <f>+Central!BG34</f>
        <v>15</v>
      </c>
      <c r="BH136" s="90">
        <f>+Central!BH34</f>
        <v>2</v>
      </c>
      <c r="BI136" s="90">
        <f>+Central!BI34</f>
        <v>12.75</v>
      </c>
      <c r="BJ136" s="90">
        <f>+Central!BJ34</f>
        <v>5</v>
      </c>
      <c r="BK136" s="90">
        <f>+Central!BK34</f>
        <v>7.5</v>
      </c>
      <c r="BL136" s="90">
        <f>+Central!BL34</f>
        <v>1</v>
      </c>
      <c r="BM136" s="90">
        <f>+Central!BM34</f>
        <v>20</v>
      </c>
      <c r="BN136" s="90">
        <f>+Central!BN34</f>
        <v>34</v>
      </c>
      <c r="BO136" s="90">
        <f>+Central!BO34</f>
        <v>76</v>
      </c>
      <c r="BP136" s="90">
        <f>+Central!BP34</f>
        <v>33</v>
      </c>
      <c r="BQ136" s="90">
        <f>+Central!BQ34</f>
        <v>11.25</v>
      </c>
      <c r="BR136" s="90">
        <f>+Central!BR34</f>
        <v>0</v>
      </c>
      <c r="BS136" s="90">
        <f>+Central!BS34</f>
        <v>0</v>
      </c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</row>
    <row r="137" spans="1:71" ht="12.75">
      <c r="A137" s="12">
        <f t="shared" si="12"/>
        <v>133</v>
      </c>
      <c r="B137" s="12" t="s">
        <v>298</v>
      </c>
      <c r="C137" s="12">
        <v>9618</v>
      </c>
      <c r="D137" s="19" t="s">
        <v>152</v>
      </c>
      <c r="E137" s="19">
        <f t="shared" si="9"/>
      </c>
      <c r="F137" s="20" t="s">
        <v>331</v>
      </c>
      <c r="G137" s="129">
        <f t="shared" si="10"/>
        <v>77</v>
      </c>
      <c r="H137" s="129">
        <f t="shared" si="11"/>
        <v>19</v>
      </c>
      <c r="I137" s="101"/>
      <c r="J137" s="90">
        <f>+Central!J35</f>
        <v>0</v>
      </c>
      <c r="K137" s="90">
        <f>+Central!K35</f>
        <v>3</v>
      </c>
      <c r="L137" s="90">
        <f>+Central!L35</f>
        <v>4</v>
      </c>
      <c r="M137" s="90">
        <f>+Central!M35</f>
        <v>30</v>
      </c>
      <c r="N137" s="90">
        <f>+Central!N35</f>
        <v>13</v>
      </c>
      <c r="O137" s="90">
        <f>+Central!O35</f>
        <v>2</v>
      </c>
      <c r="P137" s="90">
        <f>+Central!P35</f>
        <v>3</v>
      </c>
      <c r="Q137" s="90">
        <f>+Central!Q35</f>
        <v>13</v>
      </c>
      <c r="R137" s="90">
        <f>+Central!R35</f>
        <v>9</v>
      </c>
      <c r="S137" s="90">
        <f>+Central!S35</f>
        <v>0</v>
      </c>
      <c r="T137" s="90">
        <f>+Central!T35</f>
        <v>1</v>
      </c>
      <c r="U137" s="90">
        <f>+Central!U35</f>
        <v>11</v>
      </c>
      <c r="V137" s="90">
        <f>+Central!V35</f>
        <v>0</v>
      </c>
      <c r="W137" s="90">
        <f>+Central!W35</f>
        <v>0</v>
      </c>
      <c r="X137" s="90">
        <f>+Central!X35</f>
        <v>0</v>
      </c>
      <c r="Y137" s="90">
        <f>+Central!Y35</f>
        <v>2</v>
      </c>
      <c r="Z137" s="90">
        <f>+Central!Z35</f>
        <v>5</v>
      </c>
      <c r="AA137" s="90">
        <f>+Central!AA35</f>
        <v>0</v>
      </c>
      <c r="AB137" s="90">
        <f>+Central!AB35</f>
        <v>0</v>
      </c>
      <c r="AC137" s="90">
        <f>+Central!AC35</f>
        <v>0</v>
      </c>
      <c r="AD137" s="90">
        <f>+Central!AD35</f>
        <v>0</v>
      </c>
      <c r="AE137" s="90">
        <f>+Central!AE35</f>
        <v>0</v>
      </c>
      <c r="AF137" s="90">
        <f>+Central!AF35</f>
        <v>25</v>
      </c>
      <c r="AG137" s="90">
        <f>+Central!AG35</f>
        <v>7</v>
      </c>
      <c r="AH137" s="90">
        <f>+Central!AH35</f>
        <v>242</v>
      </c>
      <c r="AI137" s="90">
        <f>+Central!AI35</f>
        <v>2</v>
      </c>
      <c r="AJ137" s="90">
        <f>+Central!AJ35</f>
        <v>0</v>
      </c>
      <c r="AK137" s="90">
        <f>+Central!AK35</f>
        <v>0</v>
      </c>
      <c r="AL137" s="90">
        <f>+Central!AL35</f>
        <v>0</v>
      </c>
      <c r="AM137" s="90">
        <f>+Central!AM35</f>
        <v>0</v>
      </c>
      <c r="AN137" s="90">
        <f>+Central!AN35</f>
        <v>0</v>
      </c>
      <c r="AO137" s="90">
        <f>+Central!AO35</f>
        <v>25</v>
      </c>
      <c r="AP137" s="90">
        <f>+Central!AP35</f>
        <v>7</v>
      </c>
      <c r="AQ137" s="90">
        <f>+Central!AQ35</f>
        <v>0</v>
      </c>
      <c r="AR137" s="90">
        <f>+Central!AR35</f>
        <v>1</v>
      </c>
      <c r="AS137" s="90">
        <f>+Central!AS35</f>
        <v>40</v>
      </c>
      <c r="AT137" s="90">
        <f>+Central!AT35</f>
        <v>0</v>
      </c>
      <c r="AU137" s="90">
        <f>+Central!AU35</f>
        <v>0</v>
      </c>
      <c r="AV137" s="90">
        <f>+Central!AV35</f>
        <v>0</v>
      </c>
      <c r="AW137" s="90">
        <f>+Central!AW35</f>
        <v>0</v>
      </c>
      <c r="AX137" s="90">
        <f>+Central!AX35</f>
        <v>0</v>
      </c>
      <c r="AY137" s="90">
        <f>+Central!AY35</f>
        <v>0</v>
      </c>
      <c r="AZ137" s="90">
        <f>+Central!AZ35</f>
        <v>0</v>
      </c>
      <c r="BA137" s="90">
        <f>+Central!BA35</f>
        <v>0</v>
      </c>
      <c r="BB137" s="90">
        <f>+Central!BB35</f>
        <v>33</v>
      </c>
      <c r="BC137" s="90">
        <f>+Central!BC35</f>
        <v>0</v>
      </c>
      <c r="BD137" s="90">
        <f>+Central!BD35</f>
        <v>0</v>
      </c>
      <c r="BE137" s="90">
        <f>+Central!BE35</f>
        <v>0</v>
      </c>
      <c r="BF137" s="90">
        <f>+Central!BF35</f>
        <v>40</v>
      </c>
      <c r="BG137" s="90">
        <f>+Central!BG35</f>
        <v>0</v>
      </c>
      <c r="BH137" s="90">
        <f>+Central!BH35</f>
        <v>0</v>
      </c>
      <c r="BI137" s="90">
        <f>+Central!BI35</f>
        <v>0</v>
      </c>
      <c r="BJ137" s="90">
        <f>+Central!BJ35</f>
        <v>0</v>
      </c>
      <c r="BK137" s="90">
        <f>+Central!BK35</f>
        <v>0</v>
      </c>
      <c r="BL137" s="90">
        <f>+Central!BL35</f>
        <v>0</v>
      </c>
      <c r="BM137" s="90">
        <f>+Central!BM35</f>
        <v>0</v>
      </c>
      <c r="BN137" s="90">
        <f>+Central!BN35</f>
        <v>1</v>
      </c>
      <c r="BO137" s="90">
        <f>+Central!BO35</f>
        <v>1</v>
      </c>
      <c r="BP137" s="90">
        <f>+Central!BP35</f>
        <v>0</v>
      </c>
      <c r="BQ137" s="90">
        <f>+Central!BQ35</f>
        <v>0</v>
      </c>
      <c r="BR137" s="90">
        <f>+Central!BR35</f>
        <v>1</v>
      </c>
      <c r="BS137" s="90">
        <f>+Central!BS35</f>
        <v>1</v>
      </c>
    </row>
    <row r="138" spans="1:71" ht="12.75">
      <c r="A138" s="12">
        <f t="shared" si="12"/>
        <v>134</v>
      </c>
      <c r="B138" s="12" t="s">
        <v>298</v>
      </c>
      <c r="C138" s="12">
        <v>9619</v>
      </c>
      <c r="D138" s="19" t="s">
        <v>153</v>
      </c>
      <c r="E138" s="19">
        <f t="shared" si="9"/>
        <v>1</v>
      </c>
      <c r="F138" s="20" t="s">
        <v>334</v>
      </c>
      <c r="G138" s="129">
        <f t="shared" si="10"/>
        <v>89</v>
      </c>
      <c r="H138" s="129">
        <f t="shared" si="11"/>
        <v>8</v>
      </c>
      <c r="I138" s="101"/>
      <c r="J138" s="90">
        <f>+Central!J36</f>
        <v>0</v>
      </c>
      <c r="K138" s="90">
        <f>+Central!K36</f>
        <v>2</v>
      </c>
      <c r="L138" s="90">
        <f>+Central!L36</f>
        <v>9</v>
      </c>
      <c r="M138" s="90">
        <f>+Central!M36</f>
        <v>18</v>
      </c>
      <c r="N138" s="90">
        <f>+Central!N36</f>
        <v>15</v>
      </c>
      <c r="O138" s="90">
        <f>+Central!O36</f>
        <v>3</v>
      </c>
      <c r="P138" s="90">
        <f>+Central!P36</f>
        <v>7</v>
      </c>
      <c r="Q138" s="90">
        <f>+Central!Q36</f>
        <v>18</v>
      </c>
      <c r="R138" s="90">
        <f>+Central!R36</f>
        <v>17</v>
      </c>
      <c r="S138" s="90">
        <f>+Central!S36</f>
        <v>0</v>
      </c>
      <c r="T138" s="90">
        <f>+Central!T36</f>
        <v>1</v>
      </c>
      <c r="U138" s="90">
        <f>+Central!U36</f>
        <v>2</v>
      </c>
      <c r="V138" s="90">
        <f>+Central!V36</f>
        <v>1</v>
      </c>
      <c r="W138" s="90">
        <f>+Central!W36</f>
        <v>0</v>
      </c>
      <c r="X138" s="90">
        <f>+Central!X36</f>
        <v>3</v>
      </c>
      <c r="Y138" s="90">
        <f>+Central!Y36</f>
        <v>0</v>
      </c>
      <c r="Z138" s="90">
        <f>+Central!Z36</f>
        <v>1</v>
      </c>
      <c r="AA138" s="90">
        <f>+Central!AA36</f>
        <v>0</v>
      </c>
      <c r="AB138" s="90">
        <f>+Central!AB36</f>
        <v>0</v>
      </c>
      <c r="AC138" s="90">
        <f>+Central!AC36</f>
        <v>0</v>
      </c>
      <c r="AD138" s="90">
        <f>+Central!AD36</f>
        <v>2</v>
      </c>
      <c r="AE138" s="90">
        <f>+Central!AE36</f>
        <v>0</v>
      </c>
      <c r="AF138" s="90">
        <f>+Central!AF36</f>
        <v>12</v>
      </c>
      <c r="AG138" s="90">
        <f>+Central!AG36</f>
        <v>8</v>
      </c>
      <c r="AH138" s="90">
        <f>+Central!AH36</f>
        <v>85</v>
      </c>
      <c r="AI138" s="90">
        <f>+Central!AI36</f>
        <v>1</v>
      </c>
      <c r="AJ138" s="90">
        <f>+Central!AJ36</f>
        <v>0</v>
      </c>
      <c r="AK138" s="90">
        <f>+Central!AK36</f>
        <v>0</v>
      </c>
      <c r="AL138" s="90">
        <f>+Central!AL36</f>
        <v>0</v>
      </c>
      <c r="AM138" s="90">
        <f>+Central!AM36</f>
        <v>0</v>
      </c>
      <c r="AN138" s="90">
        <f>+Central!AN36</f>
        <v>0</v>
      </c>
      <c r="AO138" s="90">
        <f>+Central!AO36</f>
        <v>12</v>
      </c>
      <c r="AP138" s="90">
        <f>+Central!AP36</f>
        <v>8</v>
      </c>
      <c r="AQ138" s="90">
        <f>+Central!AQ36</f>
        <v>88</v>
      </c>
      <c r="AR138" s="90">
        <f>+Central!AR36</f>
        <v>1</v>
      </c>
      <c r="AS138" s="90">
        <f>+Central!AS36</f>
        <v>40</v>
      </c>
      <c r="AT138" s="90">
        <f>+Central!AT36</f>
        <v>0</v>
      </c>
      <c r="AU138" s="90">
        <f>+Central!AU36</f>
        <v>0</v>
      </c>
      <c r="AV138" s="90">
        <f>+Central!AV36</f>
        <v>0</v>
      </c>
      <c r="AW138" s="90">
        <f>+Central!AW36</f>
        <v>0</v>
      </c>
      <c r="AX138" s="90">
        <f>+Central!AX36</f>
        <v>0</v>
      </c>
      <c r="AY138" s="90">
        <f>+Central!AY36</f>
        <v>0</v>
      </c>
      <c r="AZ138" s="90">
        <f>+Central!AZ36</f>
        <v>0</v>
      </c>
      <c r="BA138" s="90">
        <f>+Central!BA36</f>
        <v>0</v>
      </c>
      <c r="BB138" s="90">
        <f>+Central!BB36</f>
        <v>8</v>
      </c>
      <c r="BC138" s="90">
        <f>+Central!BC36</f>
        <v>8</v>
      </c>
      <c r="BD138" s="90">
        <f>+Central!BD36</f>
        <v>1</v>
      </c>
      <c r="BE138" s="90">
        <f>+Central!BE36</f>
        <v>40</v>
      </c>
      <c r="BF138" s="90">
        <f>+Central!BF36</f>
        <v>5</v>
      </c>
      <c r="BG138" s="90">
        <f>+Central!BG36</f>
        <v>15</v>
      </c>
      <c r="BH138" s="90">
        <f>+Central!BH36</f>
        <v>0</v>
      </c>
      <c r="BI138" s="90">
        <f>+Central!BI36</f>
        <v>0</v>
      </c>
      <c r="BJ138" s="90">
        <f>+Central!BJ36</f>
        <v>16</v>
      </c>
      <c r="BK138" s="90">
        <f>+Central!BK36</f>
        <v>50</v>
      </c>
      <c r="BL138" s="90">
        <f>+Central!BL36</f>
        <v>2</v>
      </c>
      <c r="BM138" s="90">
        <f>+Central!BM36</f>
        <v>24</v>
      </c>
      <c r="BN138" s="90">
        <f>+Central!BN36</f>
        <v>10</v>
      </c>
      <c r="BO138" s="90">
        <f>+Central!BO36</f>
        <v>13</v>
      </c>
      <c r="BP138" s="90">
        <f>+Central!BP36</f>
        <v>0</v>
      </c>
      <c r="BQ138" s="90">
        <f>+Central!BQ36</f>
        <v>0</v>
      </c>
      <c r="BR138" s="90">
        <f>+Central!BR36</f>
        <v>0</v>
      </c>
      <c r="BS138" s="90">
        <f>+Central!BS36</f>
        <v>0</v>
      </c>
    </row>
    <row r="139" spans="1:85" ht="12.75">
      <c r="A139" s="12">
        <f t="shared" si="12"/>
        <v>135</v>
      </c>
      <c r="B139" s="12" t="s">
        <v>298</v>
      </c>
      <c r="C139" s="12">
        <v>9616</v>
      </c>
      <c r="D139" s="19" t="s">
        <v>154</v>
      </c>
      <c r="E139" s="19">
        <f t="shared" si="9"/>
      </c>
      <c r="F139" s="20" t="s">
        <v>331</v>
      </c>
      <c r="G139" s="129">
        <f t="shared" si="10"/>
        <v>185</v>
      </c>
      <c r="H139" s="129">
        <f t="shared" si="11"/>
        <v>141</v>
      </c>
      <c r="I139" s="101"/>
      <c r="J139" s="90">
        <f>+Central!J37</f>
        <v>0</v>
      </c>
      <c r="K139" s="90">
        <f>+Central!K37</f>
        <v>14</v>
      </c>
      <c r="L139" s="90">
        <f>+Central!L37</f>
        <v>16</v>
      </c>
      <c r="M139" s="90">
        <f>+Central!M37</f>
        <v>30</v>
      </c>
      <c r="N139" s="90">
        <f>+Central!N37</f>
        <v>38</v>
      </c>
      <c r="O139" s="90">
        <f>+Central!O37</f>
        <v>11</v>
      </c>
      <c r="P139" s="90">
        <f>+Central!P37</f>
        <v>17</v>
      </c>
      <c r="Q139" s="90">
        <f>+Central!Q37</f>
        <v>31</v>
      </c>
      <c r="R139" s="90">
        <f>+Central!R37</f>
        <v>28</v>
      </c>
      <c r="S139" s="90">
        <f>+Central!S37</f>
        <v>0</v>
      </c>
      <c r="T139" s="90">
        <f>+Central!T37</f>
        <v>40</v>
      </c>
      <c r="U139" s="90">
        <f>+Central!U37</f>
        <v>18</v>
      </c>
      <c r="V139" s="90">
        <f>+Central!V37</f>
        <v>9</v>
      </c>
      <c r="W139" s="90">
        <f>+Central!W37</f>
        <v>5</v>
      </c>
      <c r="X139" s="90">
        <f>+Central!X37</f>
        <v>23</v>
      </c>
      <c r="Y139" s="90">
        <f>+Central!Y37</f>
        <v>20</v>
      </c>
      <c r="Z139" s="90">
        <f>+Central!Z37</f>
        <v>18</v>
      </c>
      <c r="AA139" s="90">
        <f>+Central!AA37</f>
        <v>8</v>
      </c>
      <c r="AB139" s="90">
        <f>+Central!AB37</f>
        <v>5</v>
      </c>
      <c r="AC139" s="90">
        <f>+Central!AC37</f>
        <v>7</v>
      </c>
      <c r="AD139" s="90">
        <f>+Central!AD37</f>
        <v>8</v>
      </c>
      <c r="AE139" s="90">
        <f>+Central!AE37</f>
        <v>11</v>
      </c>
      <c r="AF139" s="90">
        <f>+Central!AF37</f>
        <v>67</v>
      </c>
      <c r="AG139" s="90">
        <f>+Central!AG37</f>
        <v>30</v>
      </c>
      <c r="AH139" s="90">
        <f>+Central!AH37</f>
        <v>135</v>
      </c>
      <c r="AI139" s="90">
        <f>+Central!AI37</f>
        <v>5</v>
      </c>
      <c r="AJ139" s="90">
        <f>+Central!AJ37</f>
        <v>0</v>
      </c>
      <c r="AK139" s="90">
        <f>+Central!AK37</f>
        <v>0</v>
      </c>
      <c r="AL139" s="90">
        <f>+Central!AL37</f>
        <v>0</v>
      </c>
      <c r="AM139" s="90">
        <f>+Central!AM37</f>
        <v>0</v>
      </c>
      <c r="AN139" s="90">
        <f>+Central!AN37</f>
        <v>11</v>
      </c>
      <c r="AO139" s="90">
        <f>+Central!AO37</f>
        <v>65</v>
      </c>
      <c r="AP139" s="90">
        <f>+Central!AP37</f>
        <v>31</v>
      </c>
      <c r="AQ139" s="90">
        <f>+Central!AQ37</f>
        <v>150</v>
      </c>
      <c r="AR139" s="90">
        <f>+Central!AR37</f>
        <v>1</v>
      </c>
      <c r="AS139" s="90">
        <f>+Central!AS37</f>
        <v>0</v>
      </c>
      <c r="AT139" s="90">
        <f>+Central!AT37</f>
        <v>0</v>
      </c>
      <c r="AU139" s="90">
        <f>+Central!AU37</f>
        <v>0</v>
      </c>
      <c r="AV139" s="90">
        <f>+Central!AV37</f>
        <v>0</v>
      </c>
      <c r="AW139" s="90">
        <f>+Central!AW37</f>
        <v>0</v>
      </c>
      <c r="AX139" s="90">
        <f>+Central!AX37</f>
        <v>0</v>
      </c>
      <c r="AY139" s="90">
        <f>+Central!AY37</f>
        <v>0</v>
      </c>
      <c r="AZ139" s="90">
        <f>+Central!AZ37</f>
        <v>0</v>
      </c>
      <c r="BA139" s="90">
        <f>+Central!BA37</f>
        <v>0</v>
      </c>
      <c r="BB139" s="90">
        <f>+Central!BB37</f>
        <v>20</v>
      </c>
      <c r="BC139" s="90">
        <f>+Central!BC37</f>
        <v>2</v>
      </c>
      <c r="BD139" s="90">
        <f>+Central!BD37</f>
        <v>0</v>
      </c>
      <c r="BE139" s="90">
        <f>+Central!BE37</f>
        <v>0</v>
      </c>
      <c r="BF139" s="90">
        <f>+Central!BF37</f>
        <v>7</v>
      </c>
      <c r="BG139" s="90">
        <f>+Central!BG37</f>
        <v>0</v>
      </c>
      <c r="BH139" s="90">
        <f>+Central!BH37</f>
        <v>0</v>
      </c>
      <c r="BI139" s="90">
        <f>+Central!BI37</f>
        <v>0</v>
      </c>
      <c r="BJ139" s="90">
        <f>+Central!BJ37</f>
        <v>0</v>
      </c>
      <c r="BK139" s="90">
        <f>+Central!BK37</f>
        <v>0</v>
      </c>
      <c r="BL139" s="90">
        <f>+Central!BL37</f>
        <v>0</v>
      </c>
      <c r="BM139" s="90">
        <f>+Central!BM37</f>
        <v>0</v>
      </c>
      <c r="BN139" s="90">
        <f>+Central!BN37</f>
        <v>0</v>
      </c>
      <c r="BO139" s="90">
        <f>+Central!BO37</f>
        <v>0</v>
      </c>
      <c r="BP139" s="90">
        <f>+Central!BP37</f>
        <v>0</v>
      </c>
      <c r="BQ139" s="90">
        <f>+Central!BQ37</f>
        <v>0</v>
      </c>
      <c r="BR139" s="90">
        <f>+Central!BR37</f>
        <v>0</v>
      </c>
      <c r="BS139" s="90">
        <f>+Central!BS37</f>
        <v>0</v>
      </c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</row>
    <row r="140" spans="1:73" ht="12.75">
      <c r="A140" s="12">
        <f t="shared" si="12"/>
        <v>136</v>
      </c>
      <c r="B140" s="12" t="s">
        <v>298</v>
      </c>
      <c r="C140" s="12">
        <v>9623</v>
      </c>
      <c r="D140" s="19" t="s">
        <v>155</v>
      </c>
      <c r="E140" s="19">
        <f t="shared" si="9"/>
        <v>1</v>
      </c>
      <c r="F140" s="20" t="s">
        <v>334</v>
      </c>
      <c r="G140" s="129">
        <f t="shared" si="10"/>
        <v>165</v>
      </c>
      <c r="H140" s="129">
        <f t="shared" si="11"/>
        <v>87</v>
      </c>
      <c r="I140" s="101"/>
      <c r="J140" s="90">
        <f>+Central!J38</f>
        <v>0</v>
      </c>
      <c r="K140" s="90">
        <f>+Central!K38</f>
        <v>2</v>
      </c>
      <c r="L140" s="90">
        <f>+Central!L38</f>
        <v>19</v>
      </c>
      <c r="M140" s="90">
        <f>+Central!M38</f>
        <v>38</v>
      </c>
      <c r="N140" s="90">
        <f>+Central!N38</f>
        <v>53</v>
      </c>
      <c r="O140" s="90">
        <f>+Central!O38</f>
        <v>1</v>
      </c>
      <c r="P140" s="90">
        <f>+Central!P38</f>
        <v>9</v>
      </c>
      <c r="Q140" s="90">
        <f>+Central!Q38</f>
        <v>16</v>
      </c>
      <c r="R140" s="90">
        <f>+Central!R38</f>
        <v>27</v>
      </c>
      <c r="S140" s="90">
        <f>+Central!S38</f>
        <v>0</v>
      </c>
      <c r="T140" s="90">
        <f>+Central!T38</f>
        <v>6</v>
      </c>
      <c r="U140" s="90">
        <f>+Central!U38</f>
        <v>10</v>
      </c>
      <c r="V140" s="90">
        <f>+Central!V38</f>
        <v>10</v>
      </c>
      <c r="W140" s="90">
        <f>+Central!W38</f>
        <v>5</v>
      </c>
      <c r="X140" s="90">
        <f>+Central!X38</f>
        <v>5</v>
      </c>
      <c r="Y140" s="90">
        <f>+Central!Y38</f>
        <v>15</v>
      </c>
      <c r="Z140" s="90">
        <f>+Central!Z38</f>
        <v>20</v>
      </c>
      <c r="AA140" s="90">
        <f>+Central!AA38</f>
        <v>16</v>
      </c>
      <c r="AB140" s="90">
        <f>+Central!AB38</f>
        <v>17</v>
      </c>
      <c r="AC140" s="90">
        <f>+Central!AC38</f>
        <v>1</v>
      </c>
      <c r="AD140" s="90">
        <f>+Central!AD38</f>
        <v>0</v>
      </c>
      <c r="AE140" s="90">
        <f>+Central!AE38</f>
        <v>11</v>
      </c>
      <c r="AF140" s="90">
        <f>+Central!AF38</f>
        <v>15</v>
      </c>
      <c r="AG140" s="90">
        <f>+Central!AG38</f>
        <v>3</v>
      </c>
      <c r="AH140" s="90">
        <f>+Central!AH38</f>
        <v>72</v>
      </c>
      <c r="AI140" s="90">
        <f>+Central!AI38</f>
        <v>2</v>
      </c>
      <c r="AJ140" s="90">
        <f>+Central!AJ38</f>
        <v>0</v>
      </c>
      <c r="AK140" s="90">
        <f>+Central!AK38</f>
        <v>0</v>
      </c>
      <c r="AL140" s="90">
        <f>+Central!AL38</f>
        <v>0</v>
      </c>
      <c r="AM140" s="90">
        <f>+Central!AM38</f>
        <v>0</v>
      </c>
      <c r="AN140" s="90">
        <f>+Central!AN38</f>
        <v>0</v>
      </c>
      <c r="AO140" s="90">
        <f>+Central!AO38</f>
        <v>15</v>
      </c>
      <c r="AP140" s="90">
        <f>+Central!AP38</f>
        <v>6</v>
      </c>
      <c r="AQ140" s="90">
        <f>+Central!AQ38</f>
        <v>0</v>
      </c>
      <c r="AR140" s="90">
        <f>+Central!AR38</f>
        <v>0</v>
      </c>
      <c r="AS140" s="90">
        <f>+Central!AS38</f>
        <v>0</v>
      </c>
      <c r="AT140" s="90">
        <f>+Central!AT38</f>
        <v>0</v>
      </c>
      <c r="AU140" s="90">
        <f>+Central!AU38</f>
        <v>0</v>
      </c>
      <c r="AV140" s="90">
        <f>+Central!AV38</f>
        <v>1</v>
      </c>
      <c r="AW140" s="90">
        <f>+Central!AW38</f>
        <v>50</v>
      </c>
      <c r="AX140" s="90">
        <f>+Central!AX38</f>
        <v>0</v>
      </c>
      <c r="AY140" s="90">
        <f>+Central!AY38</f>
        <v>0</v>
      </c>
      <c r="AZ140" s="90">
        <f>+Central!AZ38</f>
        <v>0</v>
      </c>
      <c r="BA140" s="90">
        <f>+Central!BA38</f>
        <v>0</v>
      </c>
      <c r="BB140" s="90">
        <f>+Central!BB38</f>
        <v>15</v>
      </c>
      <c r="BC140" s="90">
        <f>+Central!BC38</f>
        <v>38</v>
      </c>
      <c r="BD140" s="90">
        <f>+Central!BD38</f>
        <v>0</v>
      </c>
      <c r="BE140" s="90">
        <f>+Central!BE38</f>
        <v>0</v>
      </c>
      <c r="BF140" s="90">
        <f>+Central!BF38</f>
        <v>2</v>
      </c>
      <c r="BG140" s="90">
        <f>+Central!BG38</f>
        <v>4</v>
      </c>
      <c r="BH140" s="90">
        <f>+Central!BH38</f>
        <v>0</v>
      </c>
      <c r="BI140" s="90">
        <f>+Central!BI38</f>
        <v>0</v>
      </c>
      <c r="BJ140" s="90">
        <f>+Central!BJ38</f>
        <v>20</v>
      </c>
      <c r="BK140" s="90">
        <f>+Central!BK38</f>
        <v>38</v>
      </c>
      <c r="BL140" s="90">
        <f>+Central!BL38</f>
        <v>0</v>
      </c>
      <c r="BM140" s="90">
        <f>+Central!BM38</f>
        <v>0</v>
      </c>
      <c r="BN140" s="90">
        <f>+Central!BN38</f>
        <v>11</v>
      </c>
      <c r="BO140" s="90">
        <f>+Central!BO38</f>
        <v>20</v>
      </c>
      <c r="BP140" s="90">
        <f>+Central!BP38</f>
        <v>1</v>
      </c>
      <c r="BQ140" s="90">
        <f>+Central!BQ38</f>
        <v>3</v>
      </c>
      <c r="BR140" s="90">
        <f>+Central!BR38</f>
        <v>5</v>
      </c>
      <c r="BS140" s="90">
        <f>+Central!BS38</f>
        <v>5</v>
      </c>
      <c r="BU140" s="15"/>
    </row>
    <row r="141" spans="1:85" ht="12.75">
      <c r="A141" s="12">
        <f t="shared" si="12"/>
        <v>137</v>
      </c>
      <c r="B141" s="12" t="s">
        <v>298</v>
      </c>
      <c r="C141" s="12">
        <v>9534</v>
      </c>
      <c r="D141" s="19" t="s">
        <v>128</v>
      </c>
      <c r="E141" s="19">
        <f t="shared" si="9"/>
        <v>1</v>
      </c>
      <c r="F141" s="20" t="s">
        <v>334</v>
      </c>
      <c r="G141" s="129">
        <f t="shared" si="10"/>
        <v>121</v>
      </c>
      <c r="H141" s="129">
        <f t="shared" si="11"/>
        <v>0</v>
      </c>
      <c r="I141" s="101"/>
      <c r="J141" s="90">
        <f>+Central!J39</f>
        <v>0</v>
      </c>
      <c r="K141" s="90">
        <f>+Central!K39</f>
        <v>0</v>
      </c>
      <c r="L141" s="90">
        <f>+Central!L39</f>
        <v>11</v>
      </c>
      <c r="M141" s="90">
        <f>+Central!M39</f>
        <v>37</v>
      </c>
      <c r="N141" s="90">
        <f>+Central!N39</f>
        <v>27</v>
      </c>
      <c r="O141" s="90">
        <f>+Central!O39</f>
        <v>1</v>
      </c>
      <c r="P141" s="90">
        <f>+Central!P39</f>
        <v>10</v>
      </c>
      <c r="Q141" s="90">
        <f>+Central!Q39</f>
        <v>25</v>
      </c>
      <c r="R141" s="90">
        <f>+Central!R39</f>
        <v>10</v>
      </c>
      <c r="S141" s="90">
        <f>+Central!S39</f>
        <v>0</v>
      </c>
      <c r="T141" s="90">
        <f>+Central!T39</f>
        <v>0</v>
      </c>
      <c r="U141" s="90">
        <f>+Central!U39</f>
        <v>0</v>
      </c>
      <c r="V141" s="90">
        <f>+Central!V39</f>
        <v>0</v>
      </c>
      <c r="W141" s="90">
        <f>+Central!W39</f>
        <v>0</v>
      </c>
      <c r="X141" s="90">
        <f>+Central!X39</f>
        <v>0</v>
      </c>
      <c r="Y141" s="90">
        <f>+Central!Y39</f>
        <v>0</v>
      </c>
      <c r="Z141" s="90">
        <f>+Central!Z39</f>
        <v>0</v>
      </c>
      <c r="AA141" s="90">
        <f>+Central!AA39</f>
        <v>0</v>
      </c>
      <c r="AB141" s="90">
        <f>+Central!AB39</f>
        <v>18</v>
      </c>
      <c r="AC141" s="90">
        <f>+Central!AC39</f>
        <v>4</v>
      </c>
      <c r="AD141" s="90">
        <f>+Central!AD39</f>
        <v>0</v>
      </c>
      <c r="AE141" s="90">
        <f>+Central!AE39</f>
        <v>18</v>
      </c>
      <c r="AF141" s="90">
        <f>+Central!AF39</f>
        <v>10</v>
      </c>
      <c r="AG141" s="90">
        <f>+Central!AG39</f>
        <v>22</v>
      </c>
      <c r="AH141" s="90">
        <f>+Central!AH39</f>
        <v>108</v>
      </c>
      <c r="AI141" s="90">
        <f>+Central!AI39</f>
        <v>0</v>
      </c>
      <c r="AJ141" s="90">
        <f>+Central!AJ39</f>
        <v>2</v>
      </c>
      <c r="AK141" s="90">
        <f>+Central!AK39</f>
        <v>0</v>
      </c>
      <c r="AL141" s="90">
        <f>+Central!AL39</f>
        <v>0</v>
      </c>
      <c r="AM141" s="90">
        <f>+Central!AM39</f>
        <v>0</v>
      </c>
      <c r="AN141" s="90">
        <f>+Central!AN39</f>
        <v>2</v>
      </c>
      <c r="AO141" s="90">
        <f>+Central!AO39</f>
        <v>189</v>
      </c>
      <c r="AP141" s="90">
        <f>+Central!AP39</f>
        <v>173</v>
      </c>
      <c r="AQ141" s="90">
        <f>+Central!AQ39</f>
        <v>123</v>
      </c>
      <c r="AR141" s="90">
        <f>+Central!AR39</f>
        <v>1</v>
      </c>
      <c r="AS141" s="90">
        <f>+Central!AS39</f>
        <v>50</v>
      </c>
      <c r="AT141" s="90">
        <f>+Central!AT39</f>
        <v>0</v>
      </c>
      <c r="AU141" s="90">
        <f>+Central!AU39</f>
        <v>0</v>
      </c>
      <c r="AV141" s="90">
        <f>+Central!AV39</f>
        <v>0</v>
      </c>
      <c r="AW141" s="90">
        <f>+Central!AW39</f>
        <v>0</v>
      </c>
      <c r="AX141" s="90">
        <f>+Central!AX39</f>
        <v>0</v>
      </c>
      <c r="AY141" s="90">
        <f>+Central!AY39</f>
        <v>0</v>
      </c>
      <c r="AZ141" s="90">
        <f>+Central!AZ39</f>
        <v>0</v>
      </c>
      <c r="BA141" s="90">
        <f>+Central!BA39</f>
        <v>0</v>
      </c>
      <c r="BB141" s="90">
        <f>+Central!BB39</f>
        <v>1</v>
      </c>
      <c r="BC141" s="90">
        <f>+Central!BC39</f>
        <v>0</v>
      </c>
      <c r="BD141" s="90">
        <f>+Central!BD39</f>
        <v>3</v>
      </c>
      <c r="BE141" s="90">
        <f>+Central!BE39</f>
        <v>104</v>
      </c>
      <c r="BF141" s="90">
        <f>+Central!BF39</f>
        <v>30</v>
      </c>
      <c r="BG141" s="90">
        <f>+Central!BG39</f>
        <v>100</v>
      </c>
      <c r="BH141" s="90">
        <f>+Central!BH39</f>
        <v>2</v>
      </c>
      <c r="BI141" s="90">
        <f>+Central!BI39</f>
        <v>40</v>
      </c>
      <c r="BJ141" s="90">
        <f>+Central!BJ39</f>
        <v>18</v>
      </c>
      <c r="BK141" s="90">
        <f>+Central!BK39</f>
        <v>40</v>
      </c>
      <c r="BL141" s="90">
        <f>+Central!BL39</f>
        <v>2</v>
      </c>
      <c r="BM141" s="90">
        <f>+Central!BM39</f>
        <v>40</v>
      </c>
      <c r="BN141" s="90">
        <f>+Central!BN39</f>
        <v>0</v>
      </c>
      <c r="BO141" s="90">
        <f>+Central!BO39</f>
        <v>0</v>
      </c>
      <c r="BP141" s="90">
        <f>+Central!BP39</f>
        <v>1</v>
      </c>
      <c r="BQ141" s="90">
        <f>+Central!BQ39</f>
        <v>8</v>
      </c>
      <c r="BR141" s="90">
        <f>+Central!BR39</f>
        <v>27</v>
      </c>
      <c r="BS141" s="90">
        <f>+Central!BS39</f>
        <v>0</v>
      </c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</row>
    <row r="142" spans="1:85" ht="12.75">
      <c r="A142" s="12">
        <f t="shared" si="12"/>
        <v>138</v>
      </c>
      <c r="B142" s="12" t="s">
        <v>298</v>
      </c>
      <c r="C142" s="12">
        <v>9552</v>
      </c>
      <c r="D142" s="19" t="s">
        <v>131</v>
      </c>
      <c r="E142" s="19">
        <f t="shared" si="9"/>
        <v>1</v>
      </c>
      <c r="F142" s="20" t="s">
        <v>334</v>
      </c>
      <c r="G142" s="129">
        <f t="shared" si="10"/>
        <v>40</v>
      </c>
      <c r="H142" s="129">
        <f t="shared" si="11"/>
        <v>14</v>
      </c>
      <c r="I142" s="101"/>
      <c r="J142" s="90">
        <f>+Central!J40</f>
        <v>0</v>
      </c>
      <c r="K142" s="90">
        <f>+Central!K40</f>
        <v>0</v>
      </c>
      <c r="L142" s="90">
        <f>+Central!L40</f>
        <v>3</v>
      </c>
      <c r="M142" s="90">
        <f>+Central!M40</f>
        <v>3</v>
      </c>
      <c r="N142" s="90">
        <f>+Central!N40</f>
        <v>25</v>
      </c>
      <c r="O142" s="90">
        <f>+Central!O40</f>
        <v>0</v>
      </c>
      <c r="P142" s="90">
        <f>+Central!P40</f>
        <v>0</v>
      </c>
      <c r="Q142" s="90">
        <f>+Central!Q40</f>
        <v>1</v>
      </c>
      <c r="R142" s="90">
        <f>+Central!R40</f>
        <v>8</v>
      </c>
      <c r="S142" s="90">
        <f>+Central!S40</f>
        <v>0</v>
      </c>
      <c r="T142" s="90">
        <f>+Central!T40</f>
        <v>0</v>
      </c>
      <c r="U142" s="90">
        <f>+Central!U40</f>
        <v>5</v>
      </c>
      <c r="V142" s="90">
        <f>+Central!V40</f>
        <v>3</v>
      </c>
      <c r="W142" s="90">
        <f>+Central!W40</f>
        <v>1</v>
      </c>
      <c r="X142" s="90">
        <f>+Central!X40</f>
        <v>0</v>
      </c>
      <c r="Y142" s="90">
        <f>+Central!Y40</f>
        <v>4</v>
      </c>
      <c r="Z142" s="90">
        <f>+Central!Z40</f>
        <v>0</v>
      </c>
      <c r="AA142" s="90">
        <f>+Central!AA40</f>
        <v>1</v>
      </c>
      <c r="AB142" s="90">
        <f>+Central!AB40</f>
        <v>0</v>
      </c>
      <c r="AC142" s="90">
        <f>+Central!AC40</f>
        <v>1</v>
      </c>
      <c r="AD142" s="90">
        <f>+Central!AD40</f>
        <v>3</v>
      </c>
      <c r="AE142" s="90">
        <f>+Central!AE40</f>
        <v>0</v>
      </c>
      <c r="AF142" s="90">
        <f>+Central!AF40</f>
        <v>8</v>
      </c>
      <c r="AG142" s="90">
        <f>+Central!AG40</f>
        <v>1</v>
      </c>
      <c r="AH142" s="90">
        <f>+Central!AH40</f>
        <v>39</v>
      </c>
      <c r="AI142" s="90">
        <f>+Central!AI40</f>
        <v>0</v>
      </c>
      <c r="AJ142" s="90">
        <f>+Central!AJ40</f>
        <v>0</v>
      </c>
      <c r="AK142" s="90">
        <f>+Central!AK40</f>
        <v>0</v>
      </c>
      <c r="AL142" s="90">
        <f>+Central!AL40</f>
        <v>0</v>
      </c>
      <c r="AM142" s="90">
        <f>+Central!AM40</f>
        <v>0</v>
      </c>
      <c r="AN142" s="90">
        <f>+Central!AN40</f>
        <v>0</v>
      </c>
      <c r="AO142" s="90">
        <f>+Central!AO40</f>
        <v>23</v>
      </c>
      <c r="AP142" s="90">
        <f>+Central!AP40</f>
        <v>0</v>
      </c>
      <c r="AQ142" s="90">
        <f>+Central!AQ40</f>
        <v>47</v>
      </c>
      <c r="AR142" s="90">
        <f>+Central!AR40</f>
        <v>0</v>
      </c>
      <c r="AS142" s="90">
        <f>+Central!AS40</f>
        <v>0</v>
      </c>
      <c r="AT142" s="90">
        <f>+Central!AT40</f>
        <v>0</v>
      </c>
      <c r="AU142" s="90">
        <f>+Central!AU40</f>
        <v>0</v>
      </c>
      <c r="AV142" s="90">
        <f>+Central!AV40</f>
        <v>1</v>
      </c>
      <c r="AW142" s="90">
        <f>+Central!AW40</f>
        <v>28</v>
      </c>
      <c r="AX142" s="90">
        <f>+Central!AX40</f>
        <v>0</v>
      </c>
      <c r="AY142" s="90">
        <f>+Central!AY40</f>
        <v>0</v>
      </c>
      <c r="AZ142" s="90">
        <f>+Central!AZ40</f>
        <v>0</v>
      </c>
      <c r="BA142" s="90">
        <f>+Central!BA40</f>
        <v>0</v>
      </c>
      <c r="BB142" s="90">
        <f>+Central!BB40</f>
        <v>4</v>
      </c>
      <c r="BC142" s="90">
        <f>+Central!BC40</f>
        <v>12</v>
      </c>
      <c r="BD142" s="90">
        <f>+Central!BD40</f>
        <v>0</v>
      </c>
      <c r="BE142" s="90">
        <f>+Central!BE40</f>
        <v>0</v>
      </c>
      <c r="BF142" s="90">
        <f>+Central!BF40</f>
        <v>1</v>
      </c>
      <c r="BG142" s="90">
        <f>+Central!BG40</f>
        <v>3</v>
      </c>
      <c r="BH142" s="90">
        <f>+Central!BH40</f>
        <v>0</v>
      </c>
      <c r="BI142" s="90">
        <f>+Central!BI40</f>
        <v>0</v>
      </c>
      <c r="BJ142" s="90">
        <f>+Central!BJ40</f>
        <v>0</v>
      </c>
      <c r="BK142" s="90">
        <f>+Central!BK40</f>
        <v>0</v>
      </c>
      <c r="BL142" s="90">
        <f>+Central!BL40</f>
        <v>0</v>
      </c>
      <c r="BM142" s="90">
        <f>+Central!BM40</f>
        <v>0</v>
      </c>
      <c r="BN142" s="90">
        <f>+Central!BN40</f>
        <v>1</v>
      </c>
      <c r="BO142" s="90">
        <f>+Central!BO40</f>
        <v>5</v>
      </c>
      <c r="BP142" s="90">
        <f>+Central!BP40</f>
        <v>0</v>
      </c>
      <c r="BQ142" s="90">
        <f>+Central!BQ40</f>
        <v>0</v>
      </c>
      <c r="BR142" s="90">
        <f>+Central!BR40</f>
        <v>2</v>
      </c>
      <c r="BS142" s="90">
        <f>+Central!BS40</f>
        <v>12</v>
      </c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</row>
    <row r="143" spans="1:87" ht="12.75">
      <c r="A143" s="12">
        <f t="shared" si="12"/>
        <v>139</v>
      </c>
      <c r="B143" s="12" t="s">
        <v>298</v>
      </c>
      <c r="C143" s="12">
        <v>9564</v>
      </c>
      <c r="D143" s="19" t="s">
        <v>136</v>
      </c>
      <c r="E143" s="19">
        <f t="shared" si="9"/>
        <v>1</v>
      </c>
      <c r="F143" s="20" t="s">
        <v>334</v>
      </c>
      <c r="G143" s="129">
        <f t="shared" si="10"/>
        <v>30</v>
      </c>
      <c r="H143" s="129">
        <f t="shared" si="11"/>
        <v>8</v>
      </c>
      <c r="I143" s="99"/>
      <c r="J143" s="90">
        <f>+Central!J41</f>
        <v>0</v>
      </c>
      <c r="K143" s="90">
        <f>+Central!K41</f>
        <v>0</v>
      </c>
      <c r="L143" s="90">
        <f>+Central!L41</f>
        <v>1</v>
      </c>
      <c r="M143" s="90">
        <f>+Central!M41</f>
        <v>3</v>
      </c>
      <c r="N143" s="90">
        <f>+Central!N41</f>
        <v>16</v>
      </c>
      <c r="O143" s="90">
        <f>+Central!O41</f>
        <v>1</v>
      </c>
      <c r="P143" s="90">
        <f>+Central!P41</f>
        <v>2</v>
      </c>
      <c r="Q143" s="90">
        <f>+Central!Q41</f>
        <v>3</v>
      </c>
      <c r="R143" s="90">
        <f>+Central!R41</f>
        <v>4</v>
      </c>
      <c r="S143" s="90">
        <f>+Central!S41</f>
        <v>0</v>
      </c>
      <c r="T143" s="90">
        <f>+Central!T41</f>
        <v>0</v>
      </c>
      <c r="U143" s="90">
        <f>+Central!U41</f>
        <v>0</v>
      </c>
      <c r="V143" s="90">
        <f>+Central!V41</f>
        <v>2</v>
      </c>
      <c r="W143" s="90">
        <f>+Central!W41</f>
        <v>3</v>
      </c>
      <c r="X143" s="90">
        <f>+Central!X41</f>
        <v>2</v>
      </c>
      <c r="Y143" s="90">
        <f>+Central!Y41</f>
        <v>0</v>
      </c>
      <c r="Z143" s="90">
        <f>+Central!Z41</f>
        <v>1</v>
      </c>
      <c r="AA143" s="90">
        <f>+Central!AA41</f>
        <v>0</v>
      </c>
      <c r="AB143" s="90">
        <f>+Central!AB41</f>
        <v>5</v>
      </c>
      <c r="AC143" s="90">
        <f>+Central!AC41</f>
        <v>1</v>
      </c>
      <c r="AD143" s="90">
        <f>+Central!AD41</f>
        <v>3</v>
      </c>
      <c r="AE143" s="90">
        <f>+Central!AE41</f>
        <v>0</v>
      </c>
      <c r="AF143" s="90">
        <f>+Central!AF41</f>
        <v>4</v>
      </c>
      <c r="AG143" s="90">
        <f>+Central!AG41</f>
        <v>0</v>
      </c>
      <c r="AH143" s="90">
        <f>+Central!AH41</f>
        <v>22</v>
      </c>
      <c r="AI143" s="90">
        <f>+Central!AI41</f>
        <v>0</v>
      </c>
      <c r="AJ143" s="90">
        <f>+Central!AJ41</f>
        <v>0</v>
      </c>
      <c r="AK143" s="90">
        <f>+Central!AK41</f>
        <v>4</v>
      </c>
      <c r="AL143" s="90">
        <f>+Central!AL41</f>
        <v>0</v>
      </c>
      <c r="AM143" s="90">
        <f>+Central!AM41</f>
        <v>0</v>
      </c>
      <c r="AN143" s="90">
        <f>+Central!AN41</f>
        <v>0</v>
      </c>
      <c r="AO143" s="90">
        <f>+Central!AO41</f>
        <v>3</v>
      </c>
      <c r="AP143" s="90">
        <f>+Central!AP41</f>
        <v>15</v>
      </c>
      <c r="AQ143" s="90">
        <f>+Central!AQ41</f>
        <v>14</v>
      </c>
      <c r="AR143" s="90">
        <f>+Central!AR41</f>
        <v>0</v>
      </c>
      <c r="AS143" s="90">
        <f>+Central!AS41</f>
        <v>0</v>
      </c>
      <c r="AT143" s="90">
        <f>+Central!AT41</f>
        <v>0</v>
      </c>
      <c r="AU143" s="90">
        <f>+Central!AU41</f>
        <v>0</v>
      </c>
      <c r="AV143" s="90">
        <f>+Central!AV41</f>
        <v>1</v>
      </c>
      <c r="AW143" s="90">
        <f>+Central!AW41</f>
        <v>30</v>
      </c>
      <c r="AX143" s="90">
        <f>+Central!AX41</f>
        <v>0</v>
      </c>
      <c r="AY143" s="90">
        <f>+Central!AY41</f>
        <v>0</v>
      </c>
      <c r="AZ143" s="90">
        <f>+Central!AZ41</f>
        <v>0</v>
      </c>
      <c r="BA143" s="90">
        <f>+Central!BA41</f>
        <v>0</v>
      </c>
      <c r="BB143" s="90">
        <f>+Central!BB41</f>
        <v>2</v>
      </c>
      <c r="BC143" s="90">
        <f>+Central!BC41</f>
        <v>2</v>
      </c>
      <c r="BD143" s="90">
        <f>+Central!BD41</f>
        <v>0</v>
      </c>
      <c r="BE143" s="90">
        <f>+Central!BE41</f>
        <v>0</v>
      </c>
      <c r="BF143" s="90">
        <f>+Central!BF41</f>
        <v>1</v>
      </c>
      <c r="BG143" s="90">
        <f>+Central!BG41</f>
        <v>4</v>
      </c>
      <c r="BH143" s="90">
        <f>+Central!BH41</f>
        <v>0</v>
      </c>
      <c r="BI143" s="90">
        <f>+Central!BI41</f>
        <v>0</v>
      </c>
      <c r="BJ143" s="90">
        <f>+Central!BJ41</f>
        <v>1</v>
      </c>
      <c r="BK143" s="90">
        <f>+Central!BK41</f>
        <v>3</v>
      </c>
      <c r="BL143" s="90">
        <f>+Central!BL41</f>
        <v>1</v>
      </c>
      <c r="BM143" s="90">
        <f>+Central!BM41</f>
        <v>10</v>
      </c>
      <c r="BN143" s="90">
        <f>+Central!BN41</f>
        <v>2</v>
      </c>
      <c r="BO143" s="90">
        <f>+Central!BO41</f>
        <v>10</v>
      </c>
      <c r="BP143" s="90">
        <f>+Central!BP41</f>
        <v>0</v>
      </c>
      <c r="BQ143" s="90">
        <f>+Central!BQ41</f>
        <v>0</v>
      </c>
      <c r="BR143" s="90">
        <f>+Central!BR41</f>
        <v>4</v>
      </c>
      <c r="BS143" s="90">
        <f>+Central!BS41</f>
        <v>10</v>
      </c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</row>
    <row r="144" spans="1:87" ht="12.75">
      <c r="A144" s="12">
        <f t="shared" si="12"/>
        <v>140</v>
      </c>
      <c r="B144" s="12" t="s">
        <v>298</v>
      </c>
      <c r="C144" s="12">
        <v>9530</v>
      </c>
      <c r="D144" s="19" t="s">
        <v>316</v>
      </c>
      <c r="E144" s="19">
        <f t="shared" si="9"/>
      </c>
      <c r="F144" s="20" t="s">
        <v>331</v>
      </c>
      <c r="G144" s="129">
        <f t="shared" si="10"/>
        <v>45</v>
      </c>
      <c r="H144" s="129">
        <f t="shared" si="11"/>
        <v>21</v>
      </c>
      <c r="I144" s="99"/>
      <c r="J144" s="90">
        <f>+Central!J42</f>
        <v>0</v>
      </c>
      <c r="K144" s="90">
        <f>+Central!K42</f>
        <v>6</v>
      </c>
      <c r="L144" s="90">
        <f>+Central!L42</f>
        <v>0</v>
      </c>
      <c r="M144" s="90">
        <f>+Central!M42</f>
        <v>27</v>
      </c>
      <c r="N144" s="90">
        <f>+Central!N42</f>
        <v>0</v>
      </c>
      <c r="O144" s="90">
        <f>+Central!O42</f>
        <v>8</v>
      </c>
      <c r="P144" s="90">
        <f>+Central!P42</f>
        <v>0</v>
      </c>
      <c r="Q144" s="90">
        <f>+Central!Q42</f>
        <v>4</v>
      </c>
      <c r="R144" s="90">
        <f>+Central!R42</f>
        <v>0</v>
      </c>
      <c r="S144" s="90">
        <f>+Central!S42</f>
        <v>0</v>
      </c>
      <c r="T144" s="90">
        <f>+Central!T42</f>
        <v>0</v>
      </c>
      <c r="U144" s="90">
        <f>+Central!U42</f>
        <v>0</v>
      </c>
      <c r="V144" s="90">
        <f>+Central!V42</f>
        <v>16</v>
      </c>
      <c r="W144" s="90">
        <f>+Central!W42</f>
        <v>0</v>
      </c>
      <c r="X144" s="90">
        <f>+Central!X42</f>
        <v>0</v>
      </c>
      <c r="Y144" s="90">
        <f>+Central!Y42</f>
        <v>0</v>
      </c>
      <c r="Z144" s="90">
        <f>+Central!Z42</f>
        <v>5</v>
      </c>
      <c r="AA144" s="90">
        <f>+Central!AA42</f>
        <v>0</v>
      </c>
      <c r="AB144" s="90">
        <f>+Central!AB42</f>
        <v>0</v>
      </c>
      <c r="AC144" s="90">
        <f>+Central!AC42</f>
        <v>0</v>
      </c>
      <c r="AD144" s="90">
        <f>+Central!AD42</f>
        <v>0</v>
      </c>
      <c r="AE144" s="90">
        <f>+Central!AE42</f>
        <v>0</v>
      </c>
      <c r="AF144" s="90">
        <f>+Central!AF42</f>
        <v>0</v>
      </c>
      <c r="AG144" s="90">
        <f>+Central!AG42</f>
        <v>0</v>
      </c>
      <c r="AH144" s="90">
        <f>+Central!AH42</f>
        <v>0</v>
      </c>
      <c r="AI144" s="90">
        <f>+Central!AI42</f>
        <v>4</v>
      </c>
      <c r="AJ144" s="90">
        <f>+Central!AJ42</f>
        <v>1</v>
      </c>
      <c r="AK144" s="90">
        <f>+Central!AK42</f>
        <v>0</v>
      </c>
      <c r="AL144" s="90">
        <f>+Central!AL42</f>
        <v>0</v>
      </c>
      <c r="AM144" s="90">
        <f>+Central!AM42</f>
        <v>0</v>
      </c>
      <c r="AN144" s="90">
        <f>+Central!AN42</f>
        <v>0</v>
      </c>
      <c r="AO144" s="90">
        <f>+Central!AO42</f>
        <v>15</v>
      </c>
      <c r="AP144" s="90">
        <f>+Central!AP42</f>
        <v>0</v>
      </c>
      <c r="AQ144" s="90">
        <f>+Central!AQ42</f>
        <v>0</v>
      </c>
      <c r="AR144" s="90">
        <f>+Central!AR42</f>
        <v>0</v>
      </c>
      <c r="AS144" s="90">
        <f>+Central!AS42</f>
        <v>0</v>
      </c>
      <c r="AT144" s="90">
        <f>+Central!AT42</f>
        <v>0</v>
      </c>
      <c r="AU144" s="90">
        <f>+Central!AU42</f>
        <v>0</v>
      </c>
      <c r="AV144" s="90">
        <f>+Central!AV42</f>
        <v>0</v>
      </c>
      <c r="AW144" s="90">
        <f>+Central!AW42</f>
        <v>0</v>
      </c>
      <c r="AX144" s="90">
        <f>+Central!AX42</f>
        <v>0</v>
      </c>
      <c r="AY144" s="90">
        <f>+Central!AY42</f>
        <v>0</v>
      </c>
      <c r="AZ144" s="90">
        <f>+Central!AZ42</f>
        <v>0</v>
      </c>
      <c r="BA144" s="90">
        <f>+Central!BA42</f>
        <v>0</v>
      </c>
      <c r="BB144" s="90">
        <f>+Central!BB42</f>
        <v>0</v>
      </c>
      <c r="BC144" s="90">
        <f>+Central!BC42</f>
        <v>0</v>
      </c>
      <c r="BD144" s="90">
        <f>+Central!BD42</f>
        <v>0</v>
      </c>
      <c r="BE144" s="90">
        <f>+Central!BE42</f>
        <v>0</v>
      </c>
      <c r="BF144" s="90">
        <f>+Central!BF42</f>
        <v>0</v>
      </c>
      <c r="BG144" s="90">
        <f>+Central!BG42</f>
        <v>0</v>
      </c>
      <c r="BH144" s="90">
        <f>+Central!BH42</f>
        <v>0</v>
      </c>
      <c r="BI144" s="90">
        <f>+Central!BI42</f>
        <v>0</v>
      </c>
      <c r="BJ144" s="90">
        <f>+Central!BJ42</f>
        <v>0</v>
      </c>
      <c r="BK144" s="90">
        <f>+Central!BK42</f>
        <v>0</v>
      </c>
      <c r="BL144" s="90">
        <f>+Central!BL42</f>
        <v>0</v>
      </c>
      <c r="BM144" s="90">
        <f>+Central!BM42</f>
        <v>0</v>
      </c>
      <c r="BN144" s="90">
        <f>+Central!BN42</f>
        <v>0</v>
      </c>
      <c r="BO144" s="90">
        <f>+Central!BO42</f>
        <v>0</v>
      </c>
      <c r="BP144" s="90">
        <f>+Central!BP42</f>
        <v>0</v>
      </c>
      <c r="BQ144" s="90">
        <f>+Central!BQ42</f>
        <v>0</v>
      </c>
      <c r="BR144" s="90">
        <f>+Central!BR42</f>
        <v>0</v>
      </c>
      <c r="BS144" s="90">
        <f>+Central!BS42</f>
        <v>0</v>
      </c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</row>
    <row r="145" spans="1:87" ht="12.75">
      <c r="A145" s="12">
        <f t="shared" si="12"/>
        <v>141</v>
      </c>
      <c r="B145" s="12" t="s">
        <v>298</v>
      </c>
      <c r="C145" s="12">
        <v>9532</v>
      </c>
      <c r="D145" s="19" t="s">
        <v>126</v>
      </c>
      <c r="E145" s="19">
        <f t="shared" si="9"/>
        <v>1</v>
      </c>
      <c r="F145" s="20" t="s">
        <v>334</v>
      </c>
      <c r="G145" s="129">
        <f t="shared" si="10"/>
        <v>209</v>
      </c>
      <c r="H145" s="129">
        <f t="shared" si="11"/>
        <v>71</v>
      </c>
      <c r="I145" s="101"/>
      <c r="J145" s="90">
        <f>+Central!J43</f>
        <v>0</v>
      </c>
      <c r="K145" s="90">
        <f>+Central!K43</f>
        <v>0</v>
      </c>
      <c r="L145" s="90">
        <f>+Central!L43</f>
        <v>18</v>
      </c>
      <c r="M145" s="90">
        <f>+Central!M43</f>
        <v>26</v>
      </c>
      <c r="N145" s="90">
        <f>+Central!N43</f>
        <v>99</v>
      </c>
      <c r="O145" s="90">
        <f>+Central!O43</f>
        <v>0</v>
      </c>
      <c r="P145" s="90">
        <f>+Central!P43</f>
        <v>10</v>
      </c>
      <c r="Q145" s="90">
        <f>+Central!Q43</f>
        <v>24</v>
      </c>
      <c r="R145" s="90">
        <f>+Central!R43</f>
        <v>32</v>
      </c>
      <c r="S145" s="90">
        <f>+Central!S43</f>
        <v>0</v>
      </c>
      <c r="T145" s="90">
        <f>+Central!T43</f>
        <v>0</v>
      </c>
      <c r="U145" s="90">
        <f>+Central!U43</f>
        <v>5</v>
      </c>
      <c r="V145" s="90">
        <f>+Central!V43</f>
        <v>10</v>
      </c>
      <c r="W145" s="90">
        <f>+Central!W43</f>
        <v>27</v>
      </c>
      <c r="X145" s="90">
        <f>+Central!X43</f>
        <v>0</v>
      </c>
      <c r="Y145" s="90">
        <f>+Central!Y43</f>
        <v>3</v>
      </c>
      <c r="Z145" s="90">
        <f>+Central!Z43</f>
        <v>8</v>
      </c>
      <c r="AA145" s="90">
        <f>+Central!AA43</f>
        <v>18</v>
      </c>
      <c r="AB145" s="90">
        <f>+Central!AB43</f>
        <v>11</v>
      </c>
      <c r="AC145" s="90">
        <f>+Central!AC43</f>
        <v>9</v>
      </c>
      <c r="AD145" s="90">
        <f>+Central!AD43</f>
        <v>0</v>
      </c>
      <c r="AE145" s="90">
        <f>+Central!AE43</f>
        <v>51</v>
      </c>
      <c r="AF145" s="90">
        <f>+Central!AF43</f>
        <v>11</v>
      </c>
      <c r="AG145" s="90">
        <f>+Central!AG43</f>
        <v>0</v>
      </c>
      <c r="AH145" s="90">
        <f>+Central!AH43</f>
        <v>119</v>
      </c>
      <c r="AI145" s="90">
        <f>+Central!AI43</f>
        <v>4</v>
      </c>
      <c r="AJ145" s="90">
        <f>+Central!AJ43</f>
        <v>0</v>
      </c>
      <c r="AK145" s="90">
        <f>+Central!AK43</f>
        <v>0</v>
      </c>
      <c r="AL145" s="90">
        <f>+Central!AL43</f>
        <v>0</v>
      </c>
      <c r="AM145" s="90">
        <f>+Central!AM43</f>
        <v>0</v>
      </c>
      <c r="AN145" s="90">
        <f>+Central!AN43</f>
        <v>0</v>
      </c>
      <c r="AO145" s="90">
        <f>+Central!AO43</f>
        <v>21</v>
      </c>
      <c r="AP145" s="90">
        <f>+Central!AP43</f>
        <v>22</v>
      </c>
      <c r="AQ145" s="90">
        <f>+Central!AQ43</f>
        <v>27</v>
      </c>
      <c r="AR145" s="90">
        <f>+Central!AR43</f>
        <v>1</v>
      </c>
      <c r="AS145" s="90">
        <f>+Central!AS43</f>
        <v>40</v>
      </c>
      <c r="AT145" s="90">
        <f>+Central!AT43</f>
        <v>0</v>
      </c>
      <c r="AU145" s="90">
        <f>+Central!AU43</f>
        <v>0</v>
      </c>
      <c r="AV145" s="90">
        <f>+Central!AV43</f>
        <v>0</v>
      </c>
      <c r="AW145" s="90">
        <f>+Central!AW43</f>
        <v>0</v>
      </c>
      <c r="AX145" s="90">
        <f>+Central!AX43</f>
        <v>0</v>
      </c>
      <c r="AY145" s="90">
        <f>+Central!AY43</f>
        <v>0</v>
      </c>
      <c r="AZ145" s="90">
        <f>+Central!AZ43</f>
        <v>0</v>
      </c>
      <c r="BA145" s="90">
        <f>+Central!BA43</f>
        <v>0</v>
      </c>
      <c r="BB145" s="90">
        <f>+Central!BB43</f>
        <v>4</v>
      </c>
      <c r="BC145" s="90">
        <f>+Central!BC43</f>
        <v>6</v>
      </c>
      <c r="BD145" s="90">
        <f>+Central!BD43</f>
        <v>1</v>
      </c>
      <c r="BE145" s="90">
        <f>+Central!BE43</f>
        <v>25</v>
      </c>
      <c r="BF145" s="90">
        <f>+Central!BF43</f>
        <v>3</v>
      </c>
      <c r="BG145" s="90">
        <f>+Central!BG43</f>
        <v>10</v>
      </c>
      <c r="BH145" s="90">
        <f>+Central!BH43</f>
        <v>0</v>
      </c>
      <c r="BI145" s="90">
        <f>+Central!BI43</f>
        <v>0</v>
      </c>
      <c r="BJ145" s="90">
        <f>+Central!BJ43</f>
        <v>5</v>
      </c>
      <c r="BK145" s="90">
        <f>+Central!BK43</f>
        <v>12</v>
      </c>
      <c r="BL145" s="90">
        <f>+Central!BL43</f>
        <v>1</v>
      </c>
      <c r="BM145" s="90">
        <f>+Central!BM43</f>
        <v>14</v>
      </c>
      <c r="BN145" s="90">
        <f>+Central!BN43</f>
        <v>0</v>
      </c>
      <c r="BO145" s="90">
        <f>+Central!BO43</f>
        <v>0</v>
      </c>
      <c r="BP145" s="90">
        <f>+Central!BP43</f>
        <v>0</v>
      </c>
      <c r="BQ145" s="90">
        <f>+Central!BQ43</f>
        <v>0</v>
      </c>
      <c r="BR145" s="90">
        <f>+Central!BR43</f>
        <v>0</v>
      </c>
      <c r="BS145" s="90">
        <f>+Central!BS43</f>
        <v>0</v>
      </c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73" ht="12.75">
      <c r="A146" s="12">
        <f t="shared" si="12"/>
        <v>142</v>
      </c>
      <c r="B146" s="12" t="s">
        <v>298</v>
      </c>
      <c r="C146" s="12">
        <v>15065</v>
      </c>
      <c r="D146" s="19" t="s">
        <v>317</v>
      </c>
      <c r="E146" s="19">
        <f t="shared" si="9"/>
        <v>1</v>
      </c>
      <c r="F146" s="20" t="s">
        <v>334</v>
      </c>
      <c r="G146" s="129">
        <f t="shared" si="10"/>
        <v>69</v>
      </c>
      <c r="H146" s="129">
        <f t="shared" si="11"/>
        <v>3</v>
      </c>
      <c r="I146" s="101"/>
      <c r="J146" s="90">
        <f>+Central!J44</f>
        <v>0</v>
      </c>
      <c r="K146" s="90">
        <f>+Central!K44</f>
        <v>9</v>
      </c>
      <c r="L146" s="90">
        <f>+Central!L44</f>
        <v>6</v>
      </c>
      <c r="M146" s="90">
        <f>+Central!M44</f>
        <v>12</v>
      </c>
      <c r="N146" s="90">
        <f>+Central!N44</f>
        <v>13</v>
      </c>
      <c r="O146" s="90">
        <f>+Central!O44</f>
        <v>14</v>
      </c>
      <c r="P146" s="90">
        <f>+Central!P44</f>
        <v>6</v>
      </c>
      <c r="Q146" s="90">
        <f>+Central!Q44</f>
        <v>4</v>
      </c>
      <c r="R146" s="90">
        <f>+Central!R44</f>
        <v>5</v>
      </c>
      <c r="S146" s="90">
        <f>+Central!S44</f>
        <v>0</v>
      </c>
      <c r="T146" s="90">
        <f>+Central!T44</f>
        <v>0</v>
      </c>
      <c r="U146" s="90">
        <f>+Central!U44</f>
        <v>0</v>
      </c>
      <c r="V146" s="90">
        <f>+Central!V44</f>
        <v>0</v>
      </c>
      <c r="W146" s="90">
        <f>+Central!W44</f>
        <v>0</v>
      </c>
      <c r="X146" s="90">
        <f>+Central!X44</f>
        <v>1</v>
      </c>
      <c r="Y146" s="90">
        <f>+Central!Y44</f>
        <v>2</v>
      </c>
      <c r="Z146" s="90">
        <f>+Central!Z44</f>
        <v>0</v>
      </c>
      <c r="AA146" s="90">
        <f>+Central!AA44</f>
        <v>0</v>
      </c>
      <c r="AB146" s="90">
        <f>+Central!AB44</f>
        <v>10</v>
      </c>
      <c r="AC146" s="90">
        <f>+Central!AC44</f>
        <v>2</v>
      </c>
      <c r="AD146" s="90">
        <f>+Central!AD44</f>
        <v>0</v>
      </c>
      <c r="AE146" s="90">
        <f>+Central!AE44</f>
        <v>1</v>
      </c>
      <c r="AF146" s="90">
        <f>+Central!AF44</f>
        <v>13</v>
      </c>
      <c r="AG146" s="90">
        <f>+Central!AG44</f>
        <v>5</v>
      </c>
      <c r="AH146" s="90">
        <f>+Central!AH44</f>
        <v>54</v>
      </c>
      <c r="AI146" s="90">
        <f>+Central!AI44</f>
        <v>0</v>
      </c>
      <c r="AJ146" s="90">
        <f>+Central!AJ44</f>
        <v>0</v>
      </c>
      <c r="AK146" s="90">
        <f>+Central!AK44</f>
        <v>0</v>
      </c>
      <c r="AL146" s="90">
        <f>+Central!AL44</f>
        <v>0</v>
      </c>
      <c r="AM146" s="90">
        <f>+Central!AM44</f>
        <v>0</v>
      </c>
      <c r="AN146" s="90">
        <f>+Central!AN44</f>
        <v>0</v>
      </c>
      <c r="AO146" s="90">
        <f>+Central!AO44</f>
        <v>12</v>
      </c>
      <c r="AP146" s="90">
        <f>+Central!AP44</f>
        <v>5</v>
      </c>
      <c r="AQ146" s="90">
        <f>+Central!AQ44</f>
        <v>54</v>
      </c>
      <c r="AR146" s="90">
        <f>+Central!AR44</f>
        <v>2</v>
      </c>
      <c r="AS146" s="90">
        <f>+Central!AS44</f>
        <v>40</v>
      </c>
      <c r="AT146" s="90">
        <f>+Central!AT44</f>
        <v>0</v>
      </c>
      <c r="AU146" s="90">
        <f>+Central!AU44</f>
        <v>0</v>
      </c>
      <c r="AV146" s="90">
        <f>+Central!AV44</f>
        <v>0</v>
      </c>
      <c r="AW146" s="90">
        <f>+Central!AW44</f>
        <v>0</v>
      </c>
      <c r="AX146" s="90">
        <f>+Central!AX44</f>
        <v>0</v>
      </c>
      <c r="AY146" s="90">
        <f>+Central!AY44</f>
        <v>0</v>
      </c>
      <c r="AZ146" s="90">
        <f>+Central!AZ44</f>
        <v>0</v>
      </c>
      <c r="BA146" s="90">
        <f>+Central!BA44</f>
        <v>0</v>
      </c>
      <c r="BB146" s="90">
        <f>+Central!BB44</f>
        <v>2</v>
      </c>
      <c r="BC146" s="90">
        <f>+Central!BC44</f>
        <v>2</v>
      </c>
      <c r="BD146" s="90">
        <f>+Central!BD44</f>
        <v>0</v>
      </c>
      <c r="BE146" s="90">
        <f>+Central!BE44</f>
        <v>0</v>
      </c>
      <c r="BF146" s="90">
        <f>+Central!BF44</f>
        <v>6</v>
      </c>
      <c r="BG146" s="90">
        <f>+Central!BG44</f>
        <v>2</v>
      </c>
      <c r="BH146" s="90">
        <f>+Central!BH44</f>
        <v>0</v>
      </c>
      <c r="BI146" s="90">
        <f>+Central!BI44</f>
        <v>0</v>
      </c>
      <c r="BJ146" s="90">
        <f>+Central!BJ44</f>
        <v>4</v>
      </c>
      <c r="BK146" s="90">
        <f>+Central!BK44</f>
        <v>2</v>
      </c>
      <c r="BL146" s="90">
        <f>+Central!BL44</f>
        <v>0</v>
      </c>
      <c r="BM146" s="90">
        <f>+Central!BM44</f>
        <v>0</v>
      </c>
      <c r="BN146" s="90">
        <f>+Central!BN44</f>
        <v>2</v>
      </c>
      <c r="BO146" s="90">
        <f>+Central!BO44</f>
        <v>2</v>
      </c>
      <c r="BP146" s="90">
        <f>+Central!BP44</f>
        <v>0</v>
      </c>
      <c r="BQ146" s="90">
        <f>+Central!BQ44</f>
        <v>0</v>
      </c>
      <c r="BR146" s="90">
        <f>+Central!BR44</f>
        <v>0</v>
      </c>
      <c r="BS146" s="90">
        <f>+Central!BS44</f>
        <v>0</v>
      </c>
      <c r="BU146" s="15"/>
    </row>
    <row r="147" spans="1:87" ht="12.75">
      <c r="A147" s="12">
        <f t="shared" si="12"/>
        <v>143</v>
      </c>
      <c r="B147" s="12" t="s">
        <v>298</v>
      </c>
      <c r="C147" s="12">
        <v>9627</v>
      </c>
      <c r="D147" s="19" t="s">
        <v>156</v>
      </c>
      <c r="E147" s="19">
        <f t="shared" si="9"/>
      </c>
      <c r="F147" s="20" t="s">
        <v>331</v>
      </c>
      <c r="G147" s="129">
        <f t="shared" si="10"/>
        <v>69</v>
      </c>
      <c r="H147" s="129">
        <f t="shared" si="11"/>
        <v>6</v>
      </c>
      <c r="I147" s="99"/>
      <c r="J147" s="90">
        <f>+Central!J45</f>
        <v>0</v>
      </c>
      <c r="K147" s="90">
        <f>+Central!K45</f>
        <v>13</v>
      </c>
      <c r="L147" s="90">
        <f>+Central!L45</f>
        <v>13</v>
      </c>
      <c r="M147" s="90">
        <f>+Central!M45</f>
        <v>9</v>
      </c>
      <c r="N147" s="90">
        <f>+Central!N45</f>
        <v>10</v>
      </c>
      <c r="O147" s="90">
        <f>+Central!O45</f>
        <v>8</v>
      </c>
      <c r="P147" s="90">
        <f>+Central!P45</f>
        <v>5</v>
      </c>
      <c r="Q147" s="90">
        <f>+Central!Q45</f>
        <v>4</v>
      </c>
      <c r="R147" s="90">
        <f>+Central!R45</f>
        <v>7</v>
      </c>
      <c r="S147" s="90">
        <f>+Central!S45</f>
        <v>0</v>
      </c>
      <c r="T147" s="90">
        <f>+Central!T45</f>
        <v>0</v>
      </c>
      <c r="U147" s="90">
        <f>+Central!U45</f>
        <v>1</v>
      </c>
      <c r="V147" s="90">
        <f>+Central!V45</f>
        <v>2</v>
      </c>
      <c r="W147" s="90">
        <f>+Central!W45</f>
        <v>2</v>
      </c>
      <c r="X147" s="90">
        <f>+Central!X45</f>
        <v>0</v>
      </c>
      <c r="Y147" s="90">
        <f>+Central!Y45</f>
        <v>0</v>
      </c>
      <c r="Z147" s="90">
        <f>+Central!Z45</f>
        <v>0</v>
      </c>
      <c r="AA147" s="90">
        <f>+Central!AA45</f>
        <v>1</v>
      </c>
      <c r="AB147" s="90">
        <f>+Central!AB45</f>
        <v>7</v>
      </c>
      <c r="AC147" s="90">
        <f>+Central!AC45</f>
        <v>0</v>
      </c>
      <c r="AD147" s="90">
        <f>+Central!AD45</f>
        <v>0</v>
      </c>
      <c r="AE147" s="90">
        <f>+Central!AE45</f>
        <v>0</v>
      </c>
      <c r="AF147" s="90">
        <f>+Central!AF45</f>
        <v>5</v>
      </c>
      <c r="AG147" s="90">
        <f>+Central!AG45</f>
        <v>5</v>
      </c>
      <c r="AH147" s="90">
        <f>+Central!AH45</f>
        <v>50</v>
      </c>
      <c r="AI147" s="90">
        <f>+Central!AI45</f>
        <v>0</v>
      </c>
      <c r="AJ147" s="90">
        <f>+Central!AJ45</f>
        <v>0</v>
      </c>
      <c r="AK147" s="90">
        <f>+Central!AK45</f>
        <v>0</v>
      </c>
      <c r="AL147" s="90">
        <f>+Central!AL45</f>
        <v>0</v>
      </c>
      <c r="AM147" s="90">
        <f>+Central!AM45</f>
        <v>0</v>
      </c>
      <c r="AN147" s="90">
        <f>+Central!AN45</f>
        <v>0</v>
      </c>
      <c r="AO147" s="90">
        <f>+Central!AO45</f>
        <v>6</v>
      </c>
      <c r="AP147" s="90">
        <f>+Central!AP45</f>
        <v>5</v>
      </c>
      <c r="AQ147" s="90">
        <f>+Central!AQ45</f>
        <v>60</v>
      </c>
      <c r="AR147" s="90">
        <f>+Central!AR45</f>
        <v>1</v>
      </c>
      <c r="AS147" s="90">
        <f>+Central!AS45</f>
        <v>20</v>
      </c>
      <c r="AT147" s="90">
        <f>+Central!AT45</f>
        <v>0</v>
      </c>
      <c r="AU147" s="90">
        <f>+Central!AU45</f>
        <v>0</v>
      </c>
      <c r="AV147" s="90">
        <f>+Central!AV45</f>
        <v>0</v>
      </c>
      <c r="AW147" s="90">
        <f>+Central!AW45</f>
        <v>0</v>
      </c>
      <c r="AX147" s="90">
        <f>+Central!AX45</f>
        <v>0</v>
      </c>
      <c r="AY147" s="90">
        <f>+Central!AY45</f>
        <v>0</v>
      </c>
      <c r="AZ147" s="90">
        <f>+Central!AZ45</f>
        <v>0</v>
      </c>
      <c r="BA147" s="90">
        <f>+Central!BA45</f>
        <v>0</v>
      </c>
      <c r="BB147" s="90">
        <f>+Central!BB45</f>
        <v>12</v>
      </c>
      <c r="BC147" s="90">
        <f>+Central!BC45</f>
        <v>2</v>
      </c>
      <c r="BD147" s="90">
        <f>+Central!BD45</f>
        <v>0</v>
      </c>
      <c r="BE147" s="90">
        <f>+Central!BE45</f>
        <v>0</v>
      </c>
      <c r="BF147" s="90">
        <f>+Central!BF45</f>
        <v>1</v>
      </c>
      <c r="BG147" s="90">
        <f>+Central!BG45</f>
        <v>4</v>
      </c>
      <c r="BH147" s="90">
        <f>+Central!BH45</f>
        <v>0</v>
      </c>
      <c r="BI147" s="90">
        <f>+Central!BI45</f>
        <v>0</v>
      </c>
      <c r="BJ147" s="90">
        <f>+Central!BJ45</f>
        <v>0</v>
      </c>
      <c r="BK147" s="90">
        <f>+Central!BK45</f>
        <v>0</v>
      </c>
      <c r="BL147" s="90">
        <f>+Central!BL45</f>
        <v>0</v>
      </c>
      <c r="BM147" s="90">
        <f>+Central!BM45</f>
        <v>0</v>
      </c>
      <c r="BN147" s="90">
        <f>+Central!BN45</f>
        <v>2</v>
      </c>
      <c r="BO147" s="90">
        <f>+Central!BO45</f>
        <v>12</v>
      </c>
      <c r="BP147" s="90">
        <f>+Central!BP45</f>
        <v>0</v>
      </c>
      <c r="BQ147" s="90">
        <f>+Central!BQ45</f>
        <v>0</v>
      </c>
      <c r="BR147" s="90">
        <f>+Central!BR45</f>
        <v>4</v>
      </c>
      <c r="BS147" s="90">
        <f>+Central!BS45</f>
        <v>5</v>
      </c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</row>
    <row r="148" spans="1:87" ht="12.75">
      <c r="A148" s="12">
        <f t="shared" si="12"/>
        <v>144</v>
      </c>
      <c r="B148" s="12" t="s">
        <v>298</v>
      </c>
      <c r="C148" s="12">
        <v>9629</v>
      </c>
      <c r="D148" s="19" t="s">
        <v>149</v>
      </c>
      <c r="E148" s="19">
        <f t="shared" si="9"/>
        <v>1</v>
      </c>
      <c r="F148" s="20" t="s">
        <v>334</v>
      </c>
      <c r="G148" s="129">
        <f t="shared" si="10"/>
        <v>71</v>
      </c>
      <c r="H148" s="129">
        <f t="shared" si="11"/>
        <v>20</v>
      </c>
      <c r="I148" s="99"/>
      <c r="J148" s="90">
        <f>+Central!J46</f>
        <v>0</v>
      </c>
      <c r="K148" s="90">
        <f>+Central!K46</f>
        <v>2</v>
      </c>
      <c r="L148" s="90">
        <f>+Central!L46</f>
        <v>10</v>
      </c>
      <c r="M148" s="90">
        <f>+Central!M46</f>
        <v>18</v>
      </c>
      <c r="N148" s="90">
        <f>+Central!N46</f>
        <v>21</v>
      </c>
      <c r="O148" s="90">
        <f>+Central!O46</f>
        <v>1</v>
      </c>
      <c r="P148" s="90">
        <f>+Central!P46</f>
        <v>1</v>
      </c>
      <c r="Q148" s="90">
        <f>+Central!Q46</f>
        <v>10</v>
      </c>
      <c r="R148" s="90">
        <f>+Central!R46</f>
        <v>8</v>
      </c>
      <c r="S148" s="90">
        <f>+Central!S46</f>
        <v>0</v>
      </c>
      <c r="T148" s="90">
        <f>+Central!T46</f>
        <v>0</v>
      </c>
      <c r="U148" s="90">
        <f>+Central!U46</f>
        <v>2</v>
      </c>
      <c r="V148" s="90">
        <f>+Central!V46</f>
        <v>4</v>
      </c>
      <c r="W148" s="90">
        <f>+Central!W46</f>
        <v>3</v>
      </c>
      <c r="X148" s="90">
        <f>+Central!X46</f>
        <v>0</v>
      </c>
      <c r="Y148" s="90">
        <f>+Central!Y46</f>
        <v>3</v>
      </c>
      <c r="Z148" s="90">
        <f>+Central!Z46</f>
        <v>4</v>
      </c>
      <c r="AA148" s="90">
        <f>+Central!AA46</f>
        <v>4</v>
      </c>
      <c r="AB148" s="90">
        <f>+Central!AB46</f>
        <v>0</v>
      </c>
      <c r="AC148" s="90">
        <f>+Central!AC46</f>
        <v>0</v>
      </c>
      <c r="AD148" s="90">
        <f>+Central!AD46</f>
        <v>8</v>
      </c>
      <c r="AE148" s="90">
        <f>+Central!AE46</f>
        <v>0</v>
      </c>
      <c r="AF148" s="90">
        <f>+Central!AF46</f>
        <v>4</v>
      </c>
      <c r="AG148" s="90">
        <f>+Central!AG46</f>
        <v>1</v>
      </c>
      <c r="AH148" s="90">
        <f>+Central!AH46</f>
        <v>39</v>
      </c>
      <c r="AI148" s="90">
        <f>+Central!AI46</f>
        <v>1</v>
      </c>
      <c r="AJ148" s="90">
        <f>+Central!AJ46</f>
        <v>0</v>
      </c>
      <c r="AK148" s="90">
        <f>+Central!AK46</f>
        <v>0</v>
      </c>
      <c r="AL148" s="90">
        <f>+Central!AL46</f>
        <v>0</v>
      </c>
      <c r="AM148" s="90">
        <f>+Central!AM46</f>
        <v>0</v>
      </c>
      <c r="AN148" s="90">
        <f>+Central!AN46</f>
        <v>0</v>
      </c>
      <c r="AO148" s="90">
        <f>+Central!AO46</f>
        <v>2</v>
      </c>
      <c r="AP148" s="90">
        <f>+Central!AP46</f>
        <v>0</v>
      </c>
      <c r="AQ148" s="90">
        <f>+Central!AQ46</f>
        <v>12</v>
      </c>
      <c r="AR148" s="90">
        <f>+Central!AR46</f>
        <v>1</v>
      </c>
      <c r="AS148" s="90">
        <f>+Central!AS46</f>
        <v>10</v>
      </c>
      <c r="AT148" s="90">
        <f>+Central!AT46</f>
        <v>0</v>
      </c>
      <c r="AU148" s="90">
        <f>+Central!AU46</f>
        <v>0</v>
      </c>
      <c r="AV148" s="90">
        <f>+Central!AV46</f>
        <v>0</v>
      </c>
      <c r="AW148" s="90">
        <f>+Central!AW46</f>
        <v>0</v>
      </c>
      <c r="AX148" s="90">
        <f>+Central!AX46</f>
        <v>0</v>
      </c>
      <c r="AY148" s="90">
        <f>+Central!AY46</f>
        <v>0</v>
      </c>
      <c r="AZ148" s="90">
        <f>+Central!AZ46</f>
        <v>0</v>
      </c>
      <c r="BA148" s="90">
        <f>+Central!BA46</f>
        <v>0</v>
      </c>
      <c r="BB148" s="90">
        <f>+Central!BB46</f>
        <v>0</v>
      </c>
      <c r="BC148" s="90">
        <f>+Central!BC46</f>
        <v>0</v>
      </c>
      <c r="BD148" s="90">
        <f>+Central!BD46</f>
        <v>0</v>
      </c>
      <c r="BE148" s="90">
        <f>+Central!BE46</f>
        <v>0</v>
      </c>
      <c r="BF148" s="90">
        <f>+Central!BF46</f>
        <v>0</v>
      </c>
      <c r="BG148" s="90">
        <f>+Central!BG46</f>
        <v>0</v>
      </c>
      <c r="BH148" s="90">
        <f>+Central!BH46</f>
        <v>0</v>
      </c>
      <c r="BI148" s="90">
        <f>+Central!BI46</f>
        <v>0</v>
      </c>
      <c r="BJ148" s="90">
        <f>+Central!BJ46</f>
        <v>0</v>
      </c>
      <c r="BK148" s="90">
        <f>+Central!BK46</f>
        <v>0</v>
      </c>
      <c r="BL148" s="90">
        <f>+Central!BL46</f>
        <v>1</v>
      </c>
      <c r="BM148" s="90">
        <f>+Central!BM46</f>
        <v>12</v>
      </c>
      <c r="BN148" s="90">
        <f>+Central!BN46</f>
        <v>0</v>
      </c>
      <c r="BO148" s="90">
        <f>+Central!BO46</f>
        <v>0</v>
      </c>
      <c r="BP148" s="90">
        <f>+Central!BP46</f>
        <v>0</v>
      </c>
      <c r="BQ148" s="90">
        <f>+Central!BQ46</f>
        <v>0</v>
      </c>
      <c r="BR148" s="90">
        <f>+Central!BR46</f>
        <v>0</v>
      </c>
      <c r="BS148" s="90">
        <f>+Central!BS46</f>
        <v>0</v>
      </c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</row>
    <row r="149" spans="1:87" ht="12.75">
      <c r="A149" s="12">
        <f t="shared" si="12"/>
        <v>145</v>
      </c>
      <c r="B149" s="12" t="s">
        <v>298</v>
      </c>
      <c r="C149" s="12">
        <v>9554</v>
      </c>
      <c r="D149" s="19" t="s">
        <v>132</v>
      </c>
      <c r="E149" s="19">
        <f t="shared" si="9"/>
        <v>1</v>
      </c>
      <c r="F149" s="20" t="s">
        <v>334</v>
      </c>
      <c r="G149" s="129">
        <f t="shared" si="10"/>
        <v>132</v>
      </c>
      <c r="H149" s="129">
        <f t="shared" si="11"/>
        <v>12</v>
      </c>
      <c r="I149" s="101"/>
      <c r="J149" s="90">
        <f>+Central!J47</f>
        <v>0</v>
      </c>
      <c r="K149" s="90">
        <f>+Central!K47</f>
        <v>14</v>
      </c>
      <c r="L149" s="90">
        <f>+Central!L47</f>
        <v>14</v>
      </c>
      <c r="M149" s="90">
        <f>+Central!M47</f>
        <v>26</v>
      </c>
      <c r="N149" s="90">
        <f>+Central!N47</f>
        <v>25</v>
      </c>
      <c r="O149" s="90">
        <f>+Central!O47</f>
        <v>5</v>
      </c>
      <c r="P149" s="90">
        <f>+Central!P47</f>
        <v>15</v>
      </c>
      <c r="Q149" s="90">
        <f>+Central!Q47</f>
        <v>14</v>
      </c>
      <c r="R149" s="90">
        <f>+Central!R47</f>
        <v>19</v>
      </c>
      <c r="S149" s="90">
        <f>+Central!S47</f>
        <v>0</v>
      </c>
      <c r="T149" s="90">
        <f>+Central!T47</f>
        <v>2</v>
      </c>
      <c r="U149" s="90">
        <f>+Central!U47</f>
        <v>3</v>
      </c>
      <c r="V149" s="90">
        <f>+Central!V47</f>
        <v>1</v>
      </c>
      <c r="W149" s="90">
        <f>+Central!W47</f>
        <v>1</v>
      </c>
      <c r="X149" s="90">
        <f>+Central!X47</f>
        <v>3</v>
      </c>
      <c r="Y149" s="90">
        <f>+Central!Y47</f>
        <v>0</v>
      </c>
      <c r="Z149" s="90">
        <f>+Central!Z47</f>
        <v>1</v>
      </c>
      <c r="AA149" s="90">
        <f>+Central!AA47</f>
        <v>1</v>
      </c>
      <c r="AB149" s="90">
        <f>+Central!AB47</f>
        <v>22</v>
      </c>
      <c r="AC149" s="90">
        <f>+Central!AC47</f>
        <v>2</v>
      </c>
      <c r="AD149" s="90">
        <f>+Central!AD47</f>
        <v>14</v>
      </c>
      <c r="AE149" s="90">
        <f>+Central!AE47</f>
        <v>3</v>
      </c>
      <c r="AF149" s="90">
        <f>+Central!AF47</f>
        <v>21</v>
      </c>
      <c r="AG149" s="90">
        <f>+Central!AG47</f>
        <v>7</v>
      </c>
      <c r="AH149" s="90">
        <f>+Central!AH47</f>
        <v>98</v>
      </c>
      <c r="AI149" s="90">
        <f>+Central!AI47</f>
        <v>0</v>
      </c>
      <c r="AJ149" s="90">
        <f>+Central!AJ47</f>
        <v>4</v>
      </c>
      <c r="AK149" s="90">
        <f>+Central!AK47</f>
        <v>0</v>
      </c>
      <c r="AL149" s="90">
        <f>+Central!AL47</f>
        <v>3</v>
      </c>
      <c r="AM149" s="90">
        <f>+Central!AM47</f>
        <v>0</v>
      </c>
      <c r="AN149" s="90">
        <f>+Central!AN47</f>
        <v>0</v>
      </c>
      <c r="AO149" s="90">
        <f>+Central!AO47</f>
        <v>113</v>
      </c>
      <c r="AP149" s="90">
        <f>+Central!AP47</f>
        <v>29</v>
      </c>
      <c r="AQ149" s="90">
        <f>+Central!AQ47</f>
        <v>137</v>
      </c>
      <c r="AR149" s="90">
        <f>+Central!AR47</f>
        <v>1</v>
      </c>
      <c r="AS149" s="90">
        <f>+Central!AS47</f>
        <v>50</v>
      </c>
      <c r="AT149" s="90">
        <f>+Central!AT47</f>
        <v>0</v>
      </c>
      <c r="AU149" s="90">
        <f>+Central!AU47</f>
        <v>0</v>
      </c>
      <c r="AV149" s="90">
        <f>+Central!AV47</f>
        <v>0</v>
      </c>
      <c r="AW149" s="90">
        <f>+Central!AW47</f>
        <v>0</v>
      </c>
      <c r="AX149" s="90">
        <f>+Central!AX47</f>
        <v>0</v>
      </c>
      <c r="AY149" s="90">
        <f>+Central!AY47</f>
        <v>0</v>
      </c>
      <c r="AZ149" s="90">
        <f>+Central!AZ47</f>
        <v>0</v>
      </c>
      <c r="BA149" s="90">
        <f>+Central!BA47</f>
        <v>0</v>
      </c>
      <c r="BB149" s="90">
        <f>+Central!BB47</f>
        <v>13</v>
      </c>
      <c r="BC149" s="90">
        <f>+Central!BC47</f>
        <v>19</v>
      </c>
      <c r="BD149" s="90">
        <f>+Central!BD47</f>
        <v>0</v>
      </c>
      <c r="BE149" s="90">
        <f>+Central!BE47</f>
        <v>0</v>
      </c>
      <c r="BF149" s="90">
        <f>+Central!BF47</f>
        <v>4</v>
      </c>
      <c r="BG149" s="90">
        <f>+Central!BG47</f>
        <v>20</v>
      </c>
      <c r="BH149" s="90">
        <f>+Central!BH47</f>
        <v>3</v>
      </c>
      <c r="BI149" s="90">
        <f>+Central!BI47</f>
        <v>60</v>
      </c>
      <c r="BJ149" s="90">
        <f>+Central!BJ47</f>
        <v>9</v>
      </c>
      <c r="BK149" s="90">
        <f>+Central!BK47</f>
        <v>34</v>
      </c>
      <c r="BL149" s="90">
        <f>+Central!BL47</f>
        <v>2</v>
      </c>
      <c r="BM149" s="90">
        <f>+Central!BM47</f>
        <v>18</v>
      </c>
      <c r="BN149" s="90">
        <f>+Central!BN47</f>
        <v>3</v>
      </c>
      <c r="BO149" s="90">
        <f>+Central!BO47</f>
        <v>25</v>
      </c>
      <c r="BP149" s="90">
        <f>+Central!BP47</f>
        <v>0</v>
      </c>
      <c r="BQ149" s="90">
        <f>+Central!BQ47</f>
        <v>0</v>
      </c>
      <c r="BR149" s="90">
        <f>+Central!BR47</f>
        <v>3</v>
      </c>
      <c r="BS149" s="90">
        <f>+Central!BS47</f>
        <v>150</v>
      </c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</row>
    <row r="150" spans="1:73" ht="12.75">
      <c r="A150" s="12">
        <f t="shared" si="12"/>
        <v>146</v>
      </c>
      <c r="B150" s="12" t="s">
        <v>298</v>
      </c>
      <c r="C150" s="12">
        <v>9568</v>
      </c>
      <c r="D150" s="19" t="s">
        <v>139</v>
      </c>
      <c r="E150" s="19">
        <f t="shared" si="9"/>
      </c>
      <c r="F150" s="20" t="s">
        <v>331</v>
      </c>
      <c r="G150" s="129">
        <f t="shared" si="10"/>
        <v>106</v>
      </c>
      <c r="H150" s="129">
        <f t="shared" si="11"/>
        <v>25</v>
      </c>
      <c r="I150" s="101"/>
      <c r="J150" s="90">
        <f>+Central!J48</f>
        <v>0</v>
      </c>
      <c r="K150" s="90">
        <f>+Central!K48</f>
        <v>8</v>
      </c>
      <c r="L150" s="90">
        <f>+Central!L48</f>
        <v>5</v>
      </c>
      <c r="M150" s="90">
        <f>+Central!M48</f>
        <v>25</v>
      </c>
      <c r="N150" s="90">
        <f>+Central!N48</f>
        <v>37</v>
      </c>
      <c r="O150" s="90">
        <f>+Central!O48</f>
        <v>3</v>
      </c>
      <c r="P150" s="90">
        <f>+Central!P48</f>
        <v>3</v>
      </c>
      <c r="Q150" s="90">
        <f>+Central!Q48</f>
        <v>17</v>
      </c>
      <c r="R150" s="90">
        <f>+Central!R48</f>
        <v>8</v>
      </c>
      <c r="S150" s="90">
        <f>+Central!S48</f>
        <v>0</v>
      </c>
      <c r="T150" s="90">
        <f>+Central!T48</f>
        <v>0</v>
      </c>
      <c r="U150" s="90">
        <f>+Central!U48</f>
        <v>2</v>
      </c>
      <c r="V150" s="90">
        <f>+Central!V48</f>
        <v>6</v>
      </c>
      <c r="W150" s="90">
        <f>+Central!W48</f>
        <v>5</v>
      </c>
      <c r="X150" s="90">
        <f>+Central!X48</f>
        <v>3</v>
      </c>
      <c r="Y150" s="90">
        <f>+Central!Y48</f>
        <v>3</v>
      </c>
      <c r="Z150" s="90">
        <f>+Central!Z48</f>
        <v>4</v>
      </c>
      <c r="AA150" s="90">
        <f>+Central!AA48</f>
        <v>2</v>
      </c>
      <c r="AB150" s="90">
        <f>+Central!AB48</f>
        <v>4</v>
      </c>
      <c r="AC150" s="90">
        <f>+Central!AC48</f>
        <v>1</v>
      </c>
      <c r="AD150" s="90">
        <f>+Central!AD48</f>
        <v>0</v>
      </c>
      <c r="AE150" s="90">
        <f>+Central!AE48</f>
        <v>0</v>
      </c>
      <c r="AF150" s="90">
        <f>+Central!AF48</f>
        <v>17</v>
      </c>
      <c r="AG150" s="90">
        <f>+Central!AG48</f>
        <v>2</v>
      </c>
      <c r="AH150" s="90">
        <f>+Central!AH48</f>
        <v>90</v>
      </c>
      <c r="AI150" s="90">
        <f>+Central!AI48</f>
        <v>0</v>
      </c>
      <c r="AJ150" s="90">
        <f>+Central!AJ48</f>
        <v>0</v>
      </c>
      <c r="AK150" s="90">
        <f>+Central!AK48</f>
        <v>0</v>
      </c>
      <c r="AL150" s="90">
        <f>+Central!AL48</f>
        <v>0</v>
      </c>
      <c r="AM150" s="90">
        <f>+Central!AM48</f>
        <v>0</v>
      </c>
      <c r="AN150" s="90">
        <f>+Central!AN48</f>
        <v>0</v>
      </c>
      <c r="AO150" s="90">
        <f>+Central!AO48</f>
        <v>0</v>
      </c>
      <c r="AP150" s="90">
        <f>+Central!AP48</f>
        <v>10</v>
      </c>
      <c r="AQ150" s="90">
        <f>+Central!AQ48</f>
        <v>25</v>
      </c>
      <c r="AR150" s="90">
        <f>+Central!AR48</f>
        <v>0</v>
      </c>
      <c r="AS150" s="90">
        <f>+Central!AS48</f>
        <v>0</v>
      </c>
      <c r="AT150" s="90">
        <f>+Central!AT48</f>
        <v>0</v>
      </c>
      <c r="AU150" s="90">
        <f>+Central!AU48</f>
        <v>0</v>
      </c>
      <c r="AV150" s="90">
        <f>+Central!AV48</f>
        <v>0</v>
      </c>
      <c r="AW150" s="90">
        <f>+Central!AW48</f>
        <v>0</v>
      </c>
      <c r="AX150" s="90">
        <f>+Central!AX48</f>
        <v>0</v>
      </c>
      <c r="AY150" s="90">
        <f>+Central!AY48</f>
        <v>0</v>
      </c>
      <c r="AZ150" s="90">
        <f>+Central!AZ48</f>
        <v>0</v>
      </c>
      <c r="BA150" s="90">
        <f>+Central!BA48</f>
        <v>0</v>
      </c>
      <c r="BB150" s="90">
        <f>+Central!BB48</f>
        <v>1</v>
      </c>
      <c r="BC150" s="90">
        <f>+Central!BC48</f>
        <v>3</v>
      </c>
      <c r="BD150" s="90">
        <f>+Central!BD48</f>
        <v>1</v>
      </c>
      <c r="BE150" s="90">
        <f>+Central!BE48</f>
        <v>40</v>
      </c>
      <c r="BF150" s="90">
        <f>+Central!BF48</f>
        <v>4</v>
      </c>
      <c r="BG150" s="90">
        <f>+Central!BG48</f>
        <v>10</v>
      </c>
      <c r="BH150" s="90">
        <f>+Central!BH48</f>
        <v>0</v>
      </c>
      <c r="BI150" s="90">
        <f>+Central!BI48</f>
        <v>0</v>
      </c>
      <c r="BJ150" s="90">
        <f>+Central!BJ48</f>
        <v>3</v>
      </c>
      <c r="BK150" s="90">
        <f>+Central!BK48</f>
        <v>4</v>
      </c>
      <c r="BL150" s="90">
        <f>+Central!BL48</f>
        <v>1</v>
      </c>
      <c r="BM150" s="90">
        <f>+Central!BM48</f>
        <v>10</v>
      </c>
      <c r="BN150" s="90">
        <f>+Central!BN48</f>
        <v>0</v>
      </c>
      <c r="BO150" s="90">
        <f>+Central!BO48</f>
        <v>0</v>
      </c>
      <c r="BP150" s="90">
        <f>+Central!BP48</f>
        <v>0</v>
      </c>
      <c r="BQ150" s="90">
        <f>+Central!BQ48</f>
        <v>0</v>
      </c>
      <c r="BR150" s="90">
        <f>+Central!BR48</f>
        <v>0</v>
      </c>
      <c r="BS150" s="90">
        <f>+Central!BS48</f>
        <v>0</v>
      </c>
      <c r="BU150" s="15"/>
    </row>
    <row r="151" spans="1:71" ht="12.75">
      <c r="A151" s="12">
        <f t="shared" si="12"/>
        <v>147</v>
      </c>
      <c r="B151" s="17" t="s">
        <v>298</v>
      </c>
      <c r="C151" s="17">
        <v>9569</v>
      </c>
      <c r="D151" s="80" t="s">
        <v>270</v>
      </c>
      <c r="E151" s="80">
        <f t="shared" si="9"/>
        <v>1</v>
      </c>
      <c r="F151" s="20" t="s">
        <v>334</v>
      </c>
      <c r="G151" s="129">
        <f t="shared" si="10"/>
        <v>62</v>
      </c>
      <c r="H151" s="129">
        <f t="shared" si="11"/>
        <v>39</v>
      </c>
      <c r="I151" s="101"/>
      <c r="J151" s="90">
        <f>+Central!J49</f>
        <v>0</v>
      </c>
      <c r="K151" s="90">
        <f>+Central!K49</f>
        <v>2</v>
      </c>
      <c r="L151" s="90">
        <f>+Central!L49</f>
        <v>3</v>
      </c>
      <c r="M151" s="90">
        <f>+Central!M49</f>
        <v>8</v>
      </c>
      <c r="N151" s="90">
        <f>+Central!N49</f>
        <v>28</v>
      </c>
      <c r="O151" s="90">
        <f>+Central!O49</f>
        <v>5</v>
      </c>
      <c r="P151" s="90">
        <f>+Central!P49</f>
        <v>2</v>
      </c>
      <c r="Q151" s="90">
        <f>+Central!Q49</f>
        <v>3</v>
      </c>
      <c r="R151" s="90">
        <f>+Central!R49</f>
        <v>11</v>
      </c>
      <c r="S151" s="90">
        <f>+Central!S49</f>
        <v>0</v>
      </c>
      <c r="T151" s="90">
        <f>+Central!T49</f>
        <v>14</v>
      </c>
      <c r="U151" s="90">
        <f>+Central!U49</f>
        <v>7</v>
      </c>
      <c r="V151" s="90">
        <f>+Central!V49</f>
        <v>1</v>
      </c>
      <c r="W151" s="90">
        <f>+Central!W49</f>
        <v>0</v>
      </c>
      <c r="X151" s="90">
        <f>+Central!X49</f>
        <v>12</v>
      </c>
      <c r="Y151" s="90">
        <f>+Central!Y49</f>
        <v>4</v>
      </c>
      <c r="Z151" s="90">
        <f>+Central!Z49</f>
        <v>0</v>
      </c>
      <c r="AA151" s="90">
        <f>+Central!AA49</f>
        <v>1</v>
      </c>
      <c r="AB151" s="90">
        <f>+Central!AB49</f>
        <v>15</v>
      </c>
      <c r="AC151" s="90">
        <f>+Central!AC49</f>
        <v>6</v>
      </c>
      <c r="AD151" s="90">
        <f>+Central!AD49</f>
        <v>0</v>
      </c>
      <c r="AE151" s="90">
        <f>+Central!AE49</f>
        <v>0</v>
      </c>
      <c r="AF151" s="90">
        <f>+Central!AF49</f>
        <v>25</v>
      </c>
      <c r="AG151" s="90">
        <f>+Central!AG49</f>
        <v>0</v>
      </c>
      <c r="AH151" s="90">
        <f>+Central!AH49</f>
        <v>37</v>
      </c>
      <c r="AI151" s="90">
        <f>+Central!AI49</f>
        <v>3</v>
      </c>
      <c r="AJ151" s="90">
        <f>+Central!AJ49</f>
        <v>0</v>
      </c>
      <c r="AK151" s="90">
        <f>+Central!AK49</f>
        <v>0</v>
      </c>
      <c r="AL151" s="90">
        <f>+Central!AL49</f>
        <v>0</v>
      </c>
      <c r="AM151" s="90">
        <f>+Central!AM49</f>
        <v>0</v>
      </c>
      <c r="AN151" s="90">
        <f>+Central!AN49</f>
        <v>0</v>
      </c>
      <c r="AO151" s="90">
        <f>+Central!AO49</f>
        <v>25</v>
      </c>
      <c r="AP151" s="90">
        <f>+Central!AP49</f>
        <v>0</v>
      </c>
      <c r="AQ151" s="90">
        <f>+Central!AQ49</f>
        <v>10</v>
      </c>
      <c r="AR151" s="90">
        <f>+Central!AR49</f>
        <v>0</v>
      </c>
      <c r="AS151" s="90">
        <f>+Central!AS49</f>
        <v>0</v>
      </c>
      <c r="AT151" s="90">
        <f>+Central!AT49</f>
        <v>1</v>
      </c>
      <c r="AU151" s="90">
        <f>+Central!AU49</f>
        <v>10</v>
      </c>
      <c r="AV151" s="90">
        <f>+Central!AV49</f>
        <v>1</v>
      </c>
      <c r="AW151" s="90">
        <f>+Central!AW49</f>
        <v>30</v>
      </c>
      <c r="AX151" s="90">
        <f>+Central!AX49</f>
        <v>0</v>
      </c>
      <c r="AY151" s="90">
        <f>+Central!AY49</f>
        <v>0</v>
      </c>
      <c r="AZ151" s="90">
        <f>+Central!AZ49</f>
        <v>0</v>
      </c>
      <c r="BA151" s="90">
        <f>+Central!BA49</f>
        <v>0</v>
      </c>
      <c r="BB151" s="90">
        <f>+Central!BB49</f>
        <v>1</v>
      </c>
      <c r="BC151" s="90">
        <f>+Central!BC49</f>
        <v>10</v>
      </c>
      <c r="BD151" s="90">
        <f>+Central!BD49</f>
        <v>0</v>
      </c>
      <c r="BE151" s="90">
        <f>+Central!BE49</f>
        <v>0</v>
      </c>
      <c r="BF151" s="90">
        <f>+Central!BF49</f>
        <v>0</v>
      </c>
      <c r="BG151" s="90">
        <f>+Central!BG49</f>
        <v>0</v>
      </c>
      <c r="BH151" s="90">
        <f>+Central!BH49</f>
        <v>1</v>
      </c>
      <c r="BI151" s="90">
        <f>+Central!BI49</f>
        <v>10</v>
      </c>
      <c r="BJ151" s="90">
        <f>+Central!BJ49</f>
        <v>0</v>
      </c>
      <c r="BK151" s="90">
        <f>+Central!BK49</f>
        <v>0</v>
      </c>
      <c r="BL151" s="90">
        <f>+Central!BL49</f>
        <v>1</v>
      </c>
      <c r="BM151" s="90">
        <f>+Central!BM49</f>
        <v>3</v>
      </c>
      <c r="BN151" s="90">
        <f>+Central!BN49</f>
        <v>0</v>
      </c>
      <c r="BO151" s="90">
        <f>+Central!BO49</f>
        <v>0</v>
      </c>
      <c r="BP151" s="90">
        <f>+Central!BP49</f>
        <v>0</v>
      </c>
      <c r="BQ151" s="90">
        <f>+Central!BQ49</f>
        <v>0</v>
      </c>
      <c r="BR151" s="90">
        <f>+Central!BR49</f>
        <v>0</v>
      </c>
      <c r="BS151" s="90">
        <f>+Central!BS49</f>
        <v>0</v>
      </c>
    </row>
    <row r="152" spans="1:73" ht="12.75">
      <c r="A152" s="12">
        <f t="shared" si="12"/>
        <v>148</v>
      </c>
      <c r="B152" s="12" t="s">
        <v>298</v>
      </c>
      <c r="C152" s="17">
        <v>9570</v>
      </c>
      <c r="D152" s="19" t="s">
        <v>318</v>
      </c>
      <c r="E152" s="19">
        <f t="shared" si="9"/>
        <v>1</v>
      </c>
      <c r="F152" s="20" t="s">
        <v>334</v>
      </c>
      <c r="G152" s="129">
        <f t="shared" si="10"/>
        <v>117</v>
      </c>
      <c r="H152" s="129">
        <f t="shared" si="11"/>
        <v>7</v>
      </c>
      <c r="I152" s="101"/>
      <c r="J152" s="90">
        <f>+Central!J50</f>
        <v>0</v>
      </c>
      <c r="K152" s="90">
        <f>+Central!K50</f>
        <v>0</v>
      </c>
      <c r="L152" s="90">
        <f>+Central!L50</f>
        <v>4</v>
      </c>
      <c r="M152" s="90">
        <f>+Central!M50</f>
        <v>9</v>
      </c>
      <c r="N152" s="90">
        <f>+Central!N50</f>
        <v>72</v>
      </c>
      <c r="O152" s="90">
        <f>+Central!O50</f>
        <v>0</v>
      </c>
      <c r="P152" s="90">
        <f>+Central!P50</f>
        <v>2</v>
      </c>
      <c r="Q152" s="90">
        <f>+Central!Q50</f>
        <v>2</v>
      </c>
      <c r="R152" s="90">
        <f>+Central!R50</f>
        <v>28</v>
      </c>
      <c r="S152" s="90">
        <f>+Central!S50</f>
        <v>0</v>
      </c>
      <c r="T152" s="90">
        <f>+Central!T50</f>
        <v>0</v>
      </c>
      <c r="U152" s="90">
        <f>+Central!U50</f>
        <v>0</v>
      </c>
      <c r="V152" s="90">
        <f>+Central!V50</f>
        <v>2</v>
      </c>
      <c r="W152" s="90">
        <f>+Central!W50</f>
        <v>0</v>
      </c>
      <c r="X152" s="90">
        <f>+Central!X50</f>
        <v>1</v>
      </c>
      <c r="Y152" s="90">
        <f>+Central!Y50</f>
        <v>0</v>
      </c>
      <c r="Z152" s="90">
        <f>+Central!Z50</f>
        <v>4</v>
      </c>
      <c r="AA152" s="90">
        <f>+Central!AA50</f>
        <v>0</v>
      </c>
      <c r="AB152" s="90">
        <f>+Central!AB50</f>
        <v>2</v>
      </c>
      <c r="AC152" s="90">
        <f>+Central!AC50</f>
        <v>4</v>
      </c>
      <c r="AD152" s="90">
        <f>+Central!AD50</f>
        <v>0</v>
      </c>
      <c r="AE152" s="90">
        <f>+Central!AE50</f>
        <v>0</v>
      </c>
      <c r="AF152" s="90">
        <f>+Central!AF50</f>
        <v>1</v>
      </c>
      <c r="AG152" s="90">
        <f>+Central!AG50</f>
        <v>0</v>
      </c>
      <c r="AH152" s="90">
        <f>+Central!AH50</f>
        <v>79</v>
      </c>
      <c r="AI152" s="90">
        <f>+Central!AI50</f>
        <v>0</v>
      </c>
      <c r="AJ152" s="90">
        <f>+Central!AJ50</f>
        <v>0</v>
      </c>
      <c r="AK152" s="90">
        <f>+Central!AK50</f>
        <v>0</v>
      </c>
      <c r="AL152" s="90">
        <f>+Central!AL50</f>
        <v>0</v>
      </c>
      <c r="AM152" s="90">
        <f>+Central!AM50</f>
        <v>0</v>
      </c>
      <c r="AN152" s="90">
        <f>+Central!AN50</f>
        <v>0</v>
      </c>
      <c r="AO152" s="90">
        <f>+Central!AO50</f>
        <v>0</v>
      </c>
      <c r="AP152" s="90">
        <f>+Central!AP50</f>
        <v>0</v>
      </c>
      <c r="AQ152" s="90">
        <f>+Central!AQ50</f>
        <v>14</v>
      </c>
      <c r="AR152" s="90">
        <f>+Central!AR50</f>
        <v>1</v>
      </c>
      <c r="AS152" s="90">
        <f>+Central!AS50</f>
        <v>45</v>
      </c>
      <c r="AT152" s="90">
        <f>+Central!AT50</f>
        <v>0</v>
      </c>
      <c r="AU152" s="90">
        <f>+Central!AU50</f>
        <v>0</v>
      </c>
      <c r="AV152" s="90">
        <f>+Central!AV50</f>
        <v>0</v>
      </c>
      <c r="AW152" s="90">
        <f>+Central!AW50</f>
        <v>0</v>
      </c>
      <c r="AX152" s="90">
        <f>+Central!AX50</f>
        <v>0</v>
      </c>
      <c r="AY152" s="90">
        <f>+Central!AY50</f>
        <v>0</v>
      </c>
      <c r="AZ152" s="90">
        <f>+Central!AZ50</f>
        <v>0</v>
      </c>
      <c r="BA152" s="90">
        <f>+Central!BA50</f>
        <v>0</v>
      </c>
      <c r="BB152" s="90">
        <f>+Central!BB50</f>
        <v>0</v>
      </c>
      <c r="BC152" s="90">
        <f>+Central!BC50</f>
        <v>0</v>
      </c>
      <c r="BD152" s="90">
        <f>+Central!BD50</f>
        <v>0</v>
      </c>
      <c r="BE152" s="90">
        <f>+Central!BE50</f>
        <v>0</v>
      </c>
      <c r="BF152" s="90">
        <f>+Central!BF50</f>
        <v>0</v>
      </c>
      <c r="BG152" s="90">
        <f>+Central!BG50</f>
        <v>0</v>
      </c>
      <c r="BH152" s="90">
        <f>+Central!BH50</f>
        <v>0</v>
      </c>
      <c r="BI152" s="90">
        <f>+Central!BI50</f>
        <v>0</v>
      </c>
      <c r="BJ152" s="90">
        <f>+Central!BJ50</f>
        <v>0</v>
      </c>
      <c r="BK152" s="90">
        <f>+Central!BK50</f>
        <v>0</v>
      </c>
      <c r="BL152" s="90">
        <f>+Central!BL50</f>
        <v>0</v>
      </c>
      <c r="BM152" s="90">
        <f>+Central!BM50</f>
        <v>0</v>
      </c>
      <c r="BN152" s="90">
        <f>+Central!BN50</f>
        <v>0</v>
      </c>
      <c r="BO152" s="90">
        <f>+Central!BO50</f>
        <v>0</v>
      </c>
      <c r="BP152" s="90">
        <f>+Central!BP50</f>
        <v>0</v>
      </c>
      <c r="BQ152" s="90">
        <f>+Central!BQ50</f>
        <v>0</v>
      </c>
      <c r="BR152" s="90">
        <f>+Central!BR50</f>
        <v>0</v>
      </c>
      <c r="BS152" s="90">
        <f>+Central!BS50</f>
        <v>0</v>
      </c>
      <c r="BU152" s="15"/>
    </row>
    <row r="153" spans="1:71" ht="14.25" customHeight="1">
      <c r="A153" s="12">
        <f t="shared" si="12"/>
        <v>149</v>
      </c>
      <c r="B153" s="12" t="s">
        <v>298</v>
      </c>
      <c r="C153" s="12">
        <v>14406</v>
      </c>
      <c r="D153" s="19" t="s">
        <v>134</v>
      </c>
      <c r="E153" s="19">
        <f t="shared" si="9"/>
        <v>1</v>
      </c>
      <c r="F153" s="20" t="s">
        <v>334</v>
      </c>
      <c r="G153" s="129">
        <f t="shared" si="10"/>
        <v>33</v>
      </c>
      <c r="H153" s="129">
        <f t="shared" si="11"/>
        <v>62</v>
      </c>
      <c r="I153" s="101"/>
      <c r="J153" s="90">
        <f>+Central!J51</f>
        <v>0</v>
      </c>
      <c r="K153" s="90">
        <f>+Central!K51</f>
        <v>1</v>
      </c>
      <c r="L153" s="90">
        <f>+Central!L51</f>
        <v>0</v>
      </c>
      <c r="M153" s="90">
        <f>+Central!M51</f>
        <v>6</v>
      </c>
      <c r="N153" s="90">
        <f>+Central!N51</f>
        <v>14</v>
      </c>
      <c r="O153" s="90">
        <f>+Central!O51</f>
        <v>0</v>
      </c>
      <c r="P153" s="90">
        <f>+Central!P51</f>
        <v>0</v>
      </c>
      <c r="Q153" s="90">
        <f>+Central!Q51</f>
        <v>3</v>
      </c>
      <c r="R153" s="90">
        <f>+Central!R51</f>
        <v>9</v>
      </c>
      <c r="S153" s="90">
        <f>+Central!S51</f>
        <v>0</v>
      </c>
      <c r="T153" s="90">
        <f>+Central!T51</f>
        <v>10</v>
      </c>
      <c r="U153" s="90">
        <f>+Central!U51</f>
        <v>6</v>
      </c>
      <c r="V153" s="90">
        <f>+Central!V51</f>
        <v>15</v>
      </c>
      <c r="W153" s="90">
        <f>+Central!W51</f>
        <v>8</v>
      </c>
      <c r="X153" s="90">
        <f>+Central!X51</f>
        <v>5</v>
      </c>
      <c r="Y153" s="90">
        <f>+Central!Y51</f>
        <v>2</v>
      </c>
      <c r="Z153" s="90">
        <f>+Central!Z51</f>
        <v>10</v>
      </c>
      <c r="AA153" s="90">
        <f>+Central!AA51</f>
        <v>6</v>
      </c>
      <c r="AB153" s="90">
        <f>+Central!AB51</f>
        <v>0</v>
      </c>
      <c r="AC153" s="90">
        <f>+Central!AC51</f>
        <v>0</v>
      </c>
      <c r="AD153" s="90">
        <f>+Central!AD51</f>
        <v>1</v>
      </c>
      <c r="AE153" s="90">
        <f>+Central!AE51</f>
        <v>0</v>
      </c>
      <c r="AF153" s="90">
        <f>+Central!AF51</f>
        <v>10</v>
      </c>
      <c r="AG153" s="90">
        <f>+Central!AG51</f>
        <v>5</v>
      </c>
      <c r="AH153" s="90">
        <f>+Central!AH51</f>
        <v>45</v>
      </c>
      <c r="AI153" s="90">
        <f>+Central!AI51</f>
        <v>0</v>
      </c>
      <c r="AJ153" s="90">
        <f>+Central!AJ51</f>
        <v>0</v>
      </c>
      <c r="AK153" s="90">
        <f>+Central!AK51</f>
        <v>0</v>
      </c>
      <c r="AL153" s="90">
        <f>+Central!AL51</f>
        <v>0</v>
      </c>
      <c r="AM153" s="90">
        <f>+Central!AM51</f>
        <v>0</v>
      </c>
      <c r="AN153" s="90">
        <f>+Central!AN51</f>
        <v>0</v>
      </c>
      <c r="AO153" s="90">
        <f>+Central!AO51</f>
        <v>0</v>
      </c>
      <c r="AP153" s="90">
        <f>+Central!AP51</f>
        <v>0</v>
      </c>
      <c r="AQ153" s="90">
        <f>+Central!AQ51</f>
        <v>0</v>
      </c>
      <c r="AR153" s="90">
        <f>+Central!AR51</f>
        <v>0</v>
      </c>
      <c r="AS153" s="90">
        <f>+Central!AS51</f>
        <v>0</v>
      </c>
      <c r="AT153" s="90">
        <f>+Central!AT51</f>
        <v>0</v>
      </c>
      <c r="AU153" s="90">
        <f>+Central!AU51</f>
        <v>0</v>
      </c>
      <c r="AV153" s="90">
        <f>+Central!AV51</f>
        <v>1</v>
      </c>
      <c r="AW153" s="90">
        <f>+Central!AW51</f>
        <v>40</v>
      </c>
      <c r="AX153" s="90">
        <f>+Central!AX51</f>
        <v>0</v>
      </c>
      <c r="AY153" s="90">
        <f>+Central!AY51</f>
        <v>0</v>
      </c>
      <c r="AZ153" s="90">
        <f>+Central!AZ51</f>
        <v>0</v>
      </c>
      <c r="BA153" s="90">
        <f>+Central!BA51</f>
        <v>0</v>
      </c>
      <c r="BB153" s="90">
        <f>+Central!BB51</f>
        <v>5</v>
      </c>
      <c r="BC153" s="90">
        <f>+Central!BC51</f>
        <v>10</v>
      </c>
      <c r="BD153" s="90">
        <f>+Central!BD51</f>
        <v>0</v>
      </c>
      <c r="BE153" s="90">
        <f>+Central!BE51</f>
        <v>0</v>
      </c>
      <c r="BF153" s="90">
        <f>+Central!BF51</f>
        <v>0</v>
      </c>
      <c r="BG153" s="90">
        <f>+Central!BG51</f>
        <v>0</v>
      </c>
      <c r="BH153" s="90">
        <f>+Central!BH51</f>
        <v>0</v>
      </c>
      <c r="BI153" s="90">
        <f>+Central!BI51</f>
        <v>0</v>
      </c>
      <c r="BJ153" s="90">
        <f>+Central!BJ51</f>
        <v>2</v>
      </c>
      <c r="BK153" s="90">
        <f>+Central!BK51</f>
        <v>6</v>
      </c>
      <c r="BL153" s="90">
        <f>+Central!BL51</f>
        <v>0</v>
      </c>
      <c r="BM153" s="90">
        <f>+Central!BM51</f>
        <v>0</v>
      </c>
      <c r="BN153" s="90">
        <f>+Central!BN51</f>
        <v>2</v>
      </c>
      <c r="BO153" s="90">
        <f>+Central!BO51</f>
        <v>5</v>
      </c>
      <c r="BP153" s="90">
        <f>+Central!BP51</f>
        <v>0</v>
      </c>
      <c r="BQ153" s="90">
        <f>+Central!BQ51</f>
        <v>0</v>
      </c>
      <c r="BR153" s="90">
        <f>+Central!BR51</f>
        <v>2</v>
      </c>
      <c r="BS153" s="90">
        <f>+Central!BS51</f>
        <v>30</v>
      </c>
    </row>
    <row r="154" spans="1:71" ht="14.25" customHeight="1">
      <c r="A154" s="12">
        <f t="shared" si="12"/>
        <v>150</v>
      </c>
      <c r="B154" s="12" t="s">
        <v>298</v>
      </c>
      <c r="C154" s="12">
        <v>9632</v>
      </c>
      <c r="D154" s="19" t="s">
        <v>157</v>
      </c>
      <c r="E154" s="19">
        <f t="shared" si="9"/>
      </c>
      <c r="F154" s="20" t="s">
        <v>331</v>
      </c>
      <c r="G154" s="129">
        <f t="shared" si="10"/>
        <v>89</v>
      </c>
      <c r="H154" s="129">
        <f t="shared" si="11"/>
        <v>32</v>
      </c>
      <c r="I154" s="101"/>
      <c r="J154" s="90">
        <f>+Central!J52</f>
        <v>0</v>
      </c>
      <c r="K154" s="90">
        <f>+Central!K52</f>
        <v>1</v>
      </c>
      <c r="L154" s="90">
        <f>+Central!L52</f>
        <v>6</v>
      </c>
      <c r="M154" s="90">
        <f>+Central!M52</f>
        <v>21</v>
      </c>
      <c r="N154" s="90">
        <f>+Central!N52</f>
        <v>24</v>
      </c>
      <c r="O154" s="90">
        <f>+Central!O52</f>
        <v>2</v>
      </c>
      <c r="P154" s="90">
        <f>+Central!P52</f>
        <v>5</v>
      </c>
      <c r="Q154" s="90">
        <f>+Central!Q52</f>
        <v>17</v>
      </c>
      <c r="R154" s="90">
        <f>+Central!R52</f>
        <v>13</v>
      </c>
      <c r="S154" s="90">
        <f>+Central!S52</f>
        <v>0</v>
      </c>
      <c r="T154" s="90">
        <f>+Central!T52</f>
        <v>1</v>
      </c>
      <c r="U154" s="90">
        <f>+Central!U52</f>
        <v>2</v>
      </c>
      <c r="V154" s="90">
        <f>+Central!V52</f>
        <v>7</v>
      </c>
      <c r="W154" s="90">
        <f>+Central!W52</f>
        <v>11</v>
      </c>
      <c r="X154" s="90">
        <f>+Central!X52</f>
        <v>1</v>
      </c>
      <c r="Y154" s="90">
        <f>+Central!Y52</f>
        <v>2</v>
      </c>
      <c r="Z154" s="90">
        <f>+Central!Z52</f>
        <v>2</v>
      </c>
      <c r="AA154" s="90">
        <f>+Central!AA52</f>
        <v>6</v>
      </c>
      <c r="AB154" s="90">
        <f>+Central!AB52</f>
        <v>13</v>
      </c>
      <c r="AC154" s="90">
        <f>+Central!AC52</f>
        <v>2</v>
      </c>
      <c r="AD154" s="90">
        <f>+Central!AD52</f>
        <v>0</v>
      </c>
      <c r="AE154" s="90">
        <f>+Central!AE52</f>
        <v>25</v>
      </c>
      <c r="AF154" s="90">
        <f>+Central!AF52</f>
        <v>5</v>
      </c>
      <c r="AG154" s="90">
        <f>+Central!AG52</f>
        <v>0</v>
      </c>
      <c r="AH154" s="90">
        <f>+Central!AH52</f>
        <v>74</v>
      </c>
      <c r="AI154" s="90">
        <f>+Central!AI52</f>
        <v>3</v>
      </c>
      <c r="AJ154" s="90">
        <f>+Central!AJ52</f>
        <v>0</v>
      </c>
      <c r="AK154" s="90">
        <f>+Central!AK52</f>
        <v>0</v>
      </c>
      <c r="AL154" s="90">
        <f>+Central!AL52</f>
        <v>0</v>
      </c>
      <c r="AM154" s="90">
        <f>+Central!AM52</f>
        <v>0</v>
      </c>
      <c r="AN154" s="90">
        <f>+Central!AN52</f>
        <v>0</v>
      </c>
      <c r="AO154" s="90">
        <f>+Central!AO52</f>
        <v>5</v>
      </c>
      <c r="AP154" s="90">
        <f>+Central!AP52</f>
        <v>0</v>
      </c>
      <c r="AQ154" s="90">
        <f>+Central!AQ52</f>
        <v>45</v>
      </c>
      <c r="AR154" s="90">
        <f>+Central!AR52</f>
        <v>1</v>
      </c>
      <c r="AS154" s="90">
        <f>+Central!AS52</f>
        <v>32</v>
      </c>
      <c r="AT154" s="90">
        <f>+Central!AT52</f>
        <v>0</v>
      </c>
      <c r="AU154" s="90">
        <f>+Central!AU52</f>
        <v>0</v>
      </c>
      <c r="AV154" s="90">
        <f>+Central!AV52</f>
        <v>0</v>
      </c>
      <c r="AW154" s="90">
        <f>+Central!AW52</f>
        <v>0</v>
      </c>
      <c r="AX154" s="90">
        <f>+Central!AX52</f>
        <v>0</v>
      </c>
      <c r="AY154" s="90">
        <f>+Central!AY52</f>
        <v>0</v>
      </c>
      <c r="AZ154" s="90">
        <f>+Central!AZ52</f>
        <v>0</v>
      </c>
      <c r="BA154" s="90">
        <f>+Central!BA52</f>
        <v>0</v>
      </c>
      <c r="BB154" s="90">
        <f>+Central!BB52</f>
        <v>0</v>
      </c>
      <c r="BC154" s="90">
        <f>+Central!BC52</f>
        <v>0</v>
      </c>
      <c r="BD154" s="90">
        <f>+Central!BD52</f>
        <v>0</v>
      </c>
      <c r="BE154" s="90">
        <f>+Central!BE52</f>
        <v>0</v>
      </c>
      <c r="BF154" s="90">
        <f>+Central!BF52</f>
        <v>0</v>
      </c>
      <c r="BG154" s="90">
        <f>+Central!BG52</f>
        <v>0</v>
      </c>
      <c r="BH154" s="90">
        <f>+Central!BH52</f>
        <v>1</v>
      </c>
      <c r="BI154" s="90">
        <f>+Central!BI52</f>
        <v>5</v>
      </c>
      <c r="BJ154" s="90">
        <f>+Central!BJ52</f>
        <v>0</v>
      </c>
      <c r="BK154" s="90">
        <f>+Central!BK52</f>
        <v>0</v>
      </c>
      <c r="BL154" s="90">
        <f>+Central!BL52</f>
        <v>1</v>
      </c>
      <c r="BM154" s="90">
        <f>+Central!BM52</f>
        <v>40</v>
      </c>
      <c r="BN154" s="90">
        <f>+Central!BN52</f>
        <v>0</v>
      </c>
      <c r="BO154" s="90">
        <f>+Central!BO52</f>
        <v>0</v>
      </c>
      <c r="BP154" s="90">
        <f>+Central!BP52</f>
        <v>2</v>
      </c>
      <c r="BQ154" s="90">
        <f>+Central!BQ52</f>
        <v>12</v>
      </c>
      <c r="BR154" s="90">
        <f>+Central!BR52</f>
        <v>0</v>
      </c>
      <c r="BS154" s="90">
        <f>+Central!BS52</f>
        <v>0</v>
      </c>
    </row>
    <row r="155" spans="1:71" ht="14.25" customHeight="1">
      <c r="A155" s="12">
        <f t="shared" si="12"/>
        <v>151</v>
      </c>
      <c r="B155" s="86" t="s">
        <v>298</v>
      </c>
      <c r="C155" s="86">
        <v>9633</v>
      </c>
      <c r="D155" s="85" t="s">
        <v>158</v>
      </c>
      <c r="E155" s="19">
        <f t="shared" si="9"/>
        <v>1</v>
      </c>
      <c r="F155" s="20" t="s">
        <v>334</v>
      </c>
      <c r="G155" s="129">
        <f t="shared" si="10"/>
        <v>306</v>
      </c>
      <c r="H155" s="129">
        <f t="shared" si="11"/>
        <v>27</v>
      </c>
      <c r="I155" s="101"/>
      <c r="J155" s="90">
        <f>+Central!J53</f>
        <v>0</v>
      </c>
      <c r="K155" s="90">
        <f>+Central!K53</f>
        <v>8</v>
      </c>
      <c r="L155" s="90">
        <f>+Central!L53</f>
        <v>52</v>
      </c>
      <c r="M155" s="90">
        <f>+Central!M53</f>
        <v>61</v>
      </c>
      <c r="N155" s="90">
        <f>+Central!N53</f>
        <v>52</v>
      </c>
      <c r="O155" s="90">
        <f>+Central!O53</f>
        <v>10</v>
      </c>
      <c r="P155" s="90">
        <f>+Central!P53</f>
        <v>41</v>
      </c>
      <c r="Q155" s="90">
        <f>+Central!Q53</f>
        <v>44</v>
      </c>
      <c r="R155" s="90">
        <f>+Central!R53</f>
        <v>38</v>
      </c>
      <c r="S155" s="90">
        <f>+Central!S53</f>
        <v>0</v>
      </c>
      <c r="T155" s="90">
        <f>+Central!T53</f>
        <v>1</v>
      </c>
      <c r="U155" s="90">
        <f>+Central!U53</f>
        <v>6</v>
      </c>
      <c r="V155" s="90">
        <f>+Central!V53</f>
        <v>3</v>
      </c>
      <c r="W155" s="90">
        <f>+Central!W53</f>
        <v>4</v>
      </c>
      <c r="X155" s="90">
        <f>+Central!X53</f>
        <v>2</v>
      </c>
      <c r="Y155" s="90">
        <f>+Central!Y53</f>
        <v>4</v>
      </c>
      <c r="Z155" s="90">
        <f>+Central!Z53</f>
        <v>4</v>
      </c>
      <c r="AA155" s="90">
        <f>+Central!AA53</f>
        <v>3</v>
      </c>
      <c r="AB155" s="90">
        <f>+Central!AB53</f>
        <v>8</v>
      </c>
      <c r="AC155" s="90">
        <f>+Central!AC53</f>
        <v>4</v>
      </c>
      <c r="AD155" s="90">
        <f>+Central!AD53</f>
        <v>0</v>
      </c>
      <c r="AE155" s="90">
        <f>+Central!AE53</f>
        <v>9</v>
      </c>
      <c r="AF155" s="90">
        <f>+Central!AF53</f>
        <v>54</v>
      </c>
      <c r="AG155" s="90">
        <f>+Central!AG53</f>
        <v>19</v>
      </c>
      <c r="AH155" s="90">
        <f>+Central!AH53</f>
        <v>175</v>
      </c>
      <c r="AI155" s="90">
        <f>+Central!AI53</f>
        <v>5</v>
      </c>
      <c r="AJ155" s="90">
        <f>+Central!AJ53</f>
        <v>1</v>
      </c>
      <c r="AK155" s="90">
        <f>+Central!AK53</f>
        <v>0</v>
      </c>
      <c r="AL155" s="90">
        <f>+Central!AL53</f>
        <v>0</v>
      </c>
      <c r="AM155" s="90">
        <f>+Central!AM53</f>
        <v>0</v>
      </c>
      <c r="AN155" s="90">
        <f>+Central!AN53</f>
        <v>7</v>
      </c>
      <c r="AO155" s="90">
        <f>+Central!AO53</f>
        <v>145</v>
      </c>
      <c r="AP155" s="90">
        <f>+Central!AP53</f>
        <v>54</v>
      </c>
      <c r="AQ155" s="90">
        <f>+Central!AQ53</f>
        <v>136</v>
      </c>
      <c r="AR155" s="90">
        <f>+Central!AR53</f>
        <v>2</v>
      </c>
      <c r="AS155" s="90">
        <f>+Central!AS53</f>
        <v>107.25</v>
      </c>
      <c r="AT155" s="90">
        <f>+Central!AT53</f>
        <v>0</v>
      </c>
      <c r="AU155" s="90">
        <f>+Central!AU53</f>
        <v>0</v>
      </c>
      <c r="AV155" s="90">
        <f>+Central!AV53</f>
        <v>0</v>
      </c>
      <c r="AW155" s="90">
        <f>+Central!AW53</f>
        <v>0</v>
      </c>
      <c r="AX155" s="90">
        <f>+Central!AX53</f>
        <v>0</v>
      </c>
      <c r="AY155" s="90">
        <f>+Central!AY53</f>
        <v>0</v>
      </c>
      <c r="AZ155" s="90">
        <f>+Central!AZ53</f>
        <v>1</v>
      </c>
      <c r="BA155" s="90">
        <f>+Central!BA53</f>
        <v>16</v>
      </c>
      <c r="BB155" s="90">
        <f>+Central!BB53</f>
        <v>36</v>
      </c>
      <c r="BC155" s="90">
        <f>+Central!BC53</f>
        <v>89</v>
      </c>
      <c r="BD155" s="90">
        <f>+Central!BD53</f>
        <v>1</v>
      </c>
      <c r="BE155" s="90">
        <f>+Central!BE53</f>
        <v>30</v>
      </c>
      <c r="BF155" s="90">
        <f>+Central!BF53</f>
        <v>6</v>
      </c>
      <c r="BG155" s="90">
        <f>+Central!BG53</f>
        <v>17</v>
      </c>
      <c r="BH155" s="90">
        <f>+Central!BH53</f>
        <v>3</v>
      </c>
      <c r="BI155" s="90">
        <f>+Central!BI53</f>
        <v>39</v>
      </c>
      <c r="BJ155" s="90">
        <f>+Central!BJ53</f>
        <v>22</v>
      </c>
      <c r="BK155" s="90">
        <f>+Central!BK53</f>
        <v>44</v>
      </c>
      <c r="BL155" s="90">
        <f>+Central!BL53</f>
        <v>5</v>
      </c>
      <c r="BM155" s="90">
        <f>+Central!BM53</f>
        <v>113</v>
      </c>
      <c r="BN155" s="90">
        <f>+Central!BN53</f>
        <v>46</v>
      </c>
      <c r="BO155" s="90">
        <f>+Central!BO53</f>
        <v>78</v>
      </c>
      <c r="BP155" s="90">
        <f>+Central!BP53</f>
        <v>1</v>
      </c>
      <c r="BQ155" s="90">
        <f>+Central!BQ53</f>
        <v>10</v>
      </c>
      <c r="BR155" s="90">
        <f>+Central!BR53</f>
        <v>1</v>
      </c>
      <c r="BS155" s="90">
        <f>+Central!BS53</f>
        <v>5</v>
      </c>
    </row>
    <row r="156" spans="1:71" ht="14.25" customHeight="1">
      <c r="A156" s="12">
        <f t="shared" si="12"/>
        <v>152</v>
      </c>
      <c r="B156" s="12" t="s">
        <v>299</v>
      </c>
      <c r="C156" s="12">
        <v>9659</v>
      </c>
      <c r="D156" s="19" t="s">
        <v>170</v>
      </c>
      <c r="E156" s="19">
        <f>IF(F156="Y",1,"")</f>
        <v>1</v>
      </c>
      <c r="F156" s="20" t="s">
        <v>334</v>
      </c>
      <c r="G156" s="205">
        <f>SUM(J156:R156)</f>
        <v>26</v>
      </c>
      <c r="H156" s="205">
        <f>SUM(S156:AA156)</f>
        <v>13</v>
      </c>
      <c r="I156" s="101"/>
      <c r="J156" s="23"/>
      <c r="K156" s="22"/>
      <c r="L156" s="22"/>
      <c r="M156" s="22">
        <v>2</v>
      </c>
      <c r="N156" s="22">
        <v>14</v>
      </c>
      <c r="O156" s="22"/>
      <c r="P156" s="22"/>
      <c r="Q156" s="22">
        <v>1</v>
      </c>
      <c r="R156" s="22">
        <v>9</v>
      </c>
      <c r="S156" s="18"/>
      <c r="T156" s="22"/>
      <c r="U156" s="22"/>
      <c r="V156" s="22">
        <v>1</v>
      </c>
      <c r="W156" s="22">
        <v>5</v>
      </c>
      <c r="X156" s="22"/>
      <c r="Y156" s="22"/>
      <c r="Z156" s="22"/>
      <c r="AA156" s="23">
        <v>7</v>
      </c>
      <c r="AB156" s="23">
        <v>5</v>
      </c>
      <c r="AC156" s="23">
        <v>1</v>
      </c>
      <c r="AD156" s="23"/>
      <c r="AE156" s="23"/>
      <c r="AF156" s="23">
        <v>2</v>
      </c>
      <c r="AG156" s="23"/>
      <c r="AH156" s="23">
        <v>21</v>
      </c>
      <c r="AI156" s="23"/>
      <c r="AJ156" s="23"/>
      <c r="AK156" s="23"/>
      <c r="AL156" s="23"/>
      <c r="AM156" s="23"/>
      <c r="AN156" s="23"/>
      <c r="AO156" s="22">
        <v>20</v>
      </c>
      <c r="AP156" s="22"/>
      <c r="AQ156" s="22">
        <v>12</v>
      </c>
      <c r="AR156" s="23"/>
      <c r="AS156" s="23"/>
      <c r="AT156" s="23"/>
      <c r="AU156" s="23"/>
      <c r="AV156" s="23"/>
      <c r="AW156" s="23"/>
      <c r="AX156" s="23">
        <v>1</v>
      </c>
      <c r="AY156" s="23">
        <v>4</v>
      </c>
      <c r="AZ156" s="23"/>
      <c r="BA156" s="23"/>
      <c r="BB156" s="23">
        <v>5</v>
      </c>
      <c r="BC156" s="23">
        <v>11</v>
      </c>
      <c r="BD156" s="23"/>
      <c r="BE156" s="23"/>
      <c r="BF156" s="23"/>
      <c r="BG156" s="23"/>
      <c r="BH156" s="23"/>
      <c r="BI156" s="23"/>
      <c r="BJ156" s="23">
        <v>2</v>
      </c>
      <c r="BK156" s="23">
        <v>10</v>
      </c>
      <c r="BL156" s="23"/>
      <c r="BM156" s="23"/>
      <c r="BN156" s="23">
        <v>2</v>
      </c>
      <c r="BO156" s="23">
        <v>15</v>
      </c>
      <c r="BP156" s="23"/>
      <c r="BQ156" s="23"/>
      <c r="BR156" s="23">
        <v>5</v>
      </c>
      <c r="BS156" s="23">
        <v>9</v>
      </c>
    </row>
    <row r="157" spans="1:71" ht="14.25" customHeight="1">
      <c r="A157" s="12">
        <f t="shared" si="12"/>
        <v>153</v>
      </c>
      <c r="B157" s="12" t="s">
        <v>299</v>
      </c>
      <c r="C157" s="12">
        <v>9739</v>
      </c>
      <c r="D157" s="19" t="s">
        <v>185</v>
      </c>
      <c r="E157" s="19">
        <f>IF(F157="Y",1,"")</f>
        <v>1</v>
      </c>
      <c r="F157" s="20" t="s">
        <v>334</v>
      </c>
      <c r="G157" s="205">
        <f>SUM(J157:R157)</f>
        <v>29</v>
      </c>
      <c r="H157" s="205">
        <f>SUM(S157:AA157)</f>
        <v>18</v>
      </c>
      <c r="I157" s="101"/>
      <c r="J157" s="23"/>
      <c r="K157" s="22"/>
      <c r="L157" s="22"/>
      <c r="M157" s="22">
        <v>5</v>
      </c>
      <c r="N157" s="22">
        <v>11</v>
      </c>
      <c r="O157" s="22"/>
      <c r="P157" s="22"/>
      <c r="Q157" s="22">
        <v>4</v>
      </c>
      <c r="R157" s="22">
        <v>9</v>
      </c>
      <c r="S157" s="23"/>
      <c r="T157" s="22"/>
      <c r="U157" s="22">
        <v>4</v>
      </c>
      <c r="V157" s="22">
        <v>5</v>
      </c>
      <c r="W157" s="22">
        <v>2</v>
      </c>
      <c r="X157" s="22"/>
      <c r="Y157" s="22">
        <v>1</v>
      </c>
      <c r="Z157" s="22">
        <v>3</v>
      </c>
      <c r="AA157" s="22">
        <v>3</v>
      </c>
      <c r="AB157" s="23">
        <v>11</v>
      </c>
      <c r="AC157" s="23">
        <v>3</v>
      </c>
      <c r="AD157" s="23">
        <v>7</v>
      </c>
      <c r="AE157" s="23"/>
      <c r="AF157" s="23">
        <v>7</v>
      </c>
      <c r="AG157" s="23"/>
      <c r="AH157" s="23">
        <v>23</v>
      </c>
      <c r="AI157" s="23">
        <v>3</v>
      </c>
      <c r="AJ157" s="23"/>
      <c r="AK157" s="23"/>
      <c r="AL157" s="23"/>
      <c r="AM157" s="23"/>
      <c r="AN157" s="23"/>
      <c r="AO157" s="22">
        <v>11</v>
      </c>
      <c r="AP157" s="22">
        <v>11</v>
      </c>
      <c r="AQ157" s="22">
        <v>14</v>
      </c>
      <c r="AR157" s="23">
        <v>1</v>
      </c>
      <c r="AS157" s="23">
        <v>36</v>
      </c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>
        <v>2</v>
      </c>
      <c r="BK157" s="23">
        <v>4</v>
      </c>
      <c r="BL157" s="23"/>
      <c r="BM157" s="23"/>
      <c r="BN157" s="23"/>
      <c r="BO157" s="23"/>
      <c r="BP157" s="23"/>
      <c r="BQ157" s="23"/>
      <c r="BR157" s="23"/>
      <c r="BS157" s="23"/>
    </row>
    <row r="158" spans="1:85" ht="14.25" customHeight="1">
      <c r="A158" s="12">
        <f t="shared" si="12"/>
        <v>154</v>
      </c>
      <c r="B158" s="12" t="s">
        <v>299</v>
      </c>
      <c r="C158" s="12">
        <v>9707</v>
      </c>
      <c r="D158" s="19" t="s">
        <v>182</v>
      </c>
      <c r="E158" s="19">
        <f>IF(F158="Y",1,"")</f>
        <v>1</v>
      </c>
      <c r="F158" s="20" t="s">
        <v>334</v>
      </c>
      <c r="G158" s="205">
        <f>SUM(J158:R158)</f>
        <v>122</v>
      </c>
      <c r="H158" s="205">
        <f>SUM(S158:AA158)</f>
        <v>110</v>
      </c>
      <c r="I158" s="101"/>
      <c r="J158" s="23"/>
      <c r="K158" s="22"/>
      <c r="L158" s="22">
        <v>7</v>
      </c>
      <c r="M158" s="22">
        <v>28</v>
      </c>
      <c r="N158" s="22">
        <v>46</v>
      </c>
      <c r="O158" s="22"/>
      <c r="P158" s="22">
        <v>1</v>
      </c>
      <c r="Q158" s="22">
        <v>16</v>
      </c>
      <c r="R158" s="22">
        <v>24</v>
      </c>
      <c r="S158" s="23"/>
      <c r="T158" s="22">
        <v>3</v>
      </c>
      <c r="U158" s="22">
        <v>11</v>
      </c>
      <c r="V158" s="22">
        <v>26</v>
      </c>
      <c r="W158" s="22">
        <v>19</v>
      </c>
      <c r="X158" s="22">
        <v>4</v>
      </c>
      <c r="Y158" s="22">
        <v>10</v>
      </c>
      <c r="Z158" s="22">
        <v>21</v>
      </c>
      <c r="AA158" s="22">
        <v>16</v>
      </c>
      <c r="AB158" s="23">
        <v>4</v>
      </c>
      <c r="AC158" s="23">
        <v>12</v>
      </c>
      <c r="AD158" s="23"/>
      <c r="AE158" s="23"/>
      <c r="AF158" s="23">
        <v>6</v>
      </c>
      <c r="AG158" s="23">
        <v>3</v>
      </c>
      <c r="AH158" s="23">
        <v>81</v>
      </c>
      <c r="AI158" s="23">
        <v>5</v>
      </c>
      <c r="AJ158" s="23">
        <v>1</v>
      </c>
      <c r="AK158" s="23"/>
      <c r="AL158" s="23"/>
      <c r="AM158" s="23"/>
      <c r="AN158" s="23"/>
      <c r="AO158" s="22">
        <v>6</v>
      </c>
      <c r="AP158" s="22"/>
      <c r="AQ158" s="22"/>
      <c r="AR158" s="23">
        <v>1</v>
      </c>
      <c r="AS158" s="23">
        <v>33</v>
      </c>
      <c r="AT158" s="23"/>
      <c r="AU158" s="23"/>
      <c r="AV158" s="23"/>
      <c r="AW158" s="23"/>
      <c r="AX158" s="23"/>
      <c r="AY158" s="23"/>
      <c r="AZ158" s="23"/>
      <c r="BA158" s="23"/>
      <c r="BB158" s="23">
        <v>33</v>
      </c>
      <c r="BC158" s="23">
        <v>15</v>
      </c>
      <c r="BD158" s="23"/>
      <c r="BE158" s="23"/>
      <c r="BF158" s="23">
        <v>1</v>
      </c>
      <c r="BG158" s="23">
        <v>3</v>
      </c>
      <c r="BH158" s="23"/>
      <c r="BI158" s="23"/>
      <c r="BJ158" s="23"/>
      <c r="BK158" s="23"/>
      <c r="BL158" s="23">
        <v>1</v>
      </c>
      <c r="BM158" s="23">
        <v>13.5</v>
      </c>
      <c r="BN158" s="23">
        <v>4</v>
      </c>
      <c r="BO158" s="23"/>
      <c r="BP158" s="23">
        <v>7</v>
      </c>
      <c r="BQ158" s="23">
        <v>50.5</v>
      </c>
      <c r="BR158" s="23">
        <v>38</v>
      </c>
      <c r="BS158" s="23">
        <v>18</v>
      </c>
      <c r="CG158" s="3"/>
    </row>
    <row r="159" spans="1:85" ht="14.25" customHeight="1">
      <c r="A159" s="12">
        <f t="shared" si="12"/>
        <v>155</v>
      </c>
      <c r="B159" s="12" t="s">
        <v>299</v>
      </c>
      <c r="C159" s="12">
        <v>9710</v>
      </c>
      <c r="D159" s="19" t="s">
        <v>183</v>
      </c>
      <c r="E159" s="19">
        <f>IF(F159="Y",1,"")</f>
      </c>
      <c r="F159" s="20" t="s">
        <v>331</v>
      </c>
      <c r="G159" s="205">
        <f>SUM(J159:R159)</f>
        <v>44</v>
      </c>
      <c r="H159" s="205">
        <f>SUM(S159:AA159)</f>
        <v>0</v>
      </c>
      <c r="I159" s="101"/>
      <c r="J159" s="23"/>
      <c r="K159" s="22" t="s">
        <v>14</v>
      </c>
      <c r="L159" s="22"/>
      <c r="M159" s="22">
        <v>5</v>
      </c>
      <c r="N159" s="22">
        <v>26</v>
      </c>
      <c r="O159" s="22" t="s">
        <v>14</v>
      </c>
      <c r="P159" s="22"/>
      <c r="Q159" s="22">
        <v>5</v>
      </c>
      <c r="R159" s="22">
        <v>8</v>
      </c>
      <c r="S159" s="23">
        <v>0</v>
      </c>
      <c r="T159" s="22"/>
      <c r="U159" s="22"/>
      <c r="V159" s="22"/>
      <c r="W159" s="22"/>
      <c r="X159" s="22"/>
      <c r="Y159" s="22"/>
      <c r="Z159" s="22"/>
      <c r="AA159" s="22"/>
      <c r="AB159" s="23"/>
      <c r="AC159" s="23">
        <v>1</v>
      </c>
      <c r="AD159" s="23"/>
      <c r="AE159" s="23">
        <v>3</v>
      </c>
      <c r="AF159" s="23"/>
      <c r="AG159" s="23"/>
      <c r="AH159" s="23">
        <v>23</v>
      </c>
      <c r="AI159" s="23"/>
      <c r="AJ159" s="23"/>
      <c r="AK159" s="23"/>
      <c r="AL159" s="23"/>
      <c r="AM159" s="23"/>
      <c r="AN159" s="23"/>
      <c r="AO159" s="22"/>
      <c r="AP159" s="22"/>
      <c r="AQ159" s="22">
        <v>12</v>
      </c>
      <c r="AR159" s="23"/>
      <c r="AS159" s="23"/>
      <c r="AT159" s="23"/>
      <c r="AU159" s="23"/>
      <c r="AV159" s="23"/>
      <c r="AW159" s="23"/>
      <c r="AX159" s="23"/>
      <c r="AY159" s="23"/>
      <c r="AZ159" s="23">
        <v>1</v>
      </c>
      <c r="BA159" s="23">
        <v>8</v>
      </c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>
        <v>1</v>
      </c>
      <c r="BM159" s="23">
        <v>3</v>
      </c>
      <c r="BN159" s="23"/>
      <c r="BO159" s="23"/>
      <c r="BP159" s="23"/>
      <c r="BQ159" s="23"/>
      <c r="BR159" s="23"/>
      <c r="BS159" s="23"/>
      <c r="CG159" s="3"/>
    </row>
    <row r="160" spans="1:87" ht="14.25" customHeight="1">
      <c r="A160" s="12">
        <f t="shared" si="12"/>
        <v>156</v>
      </c>
      <c r="B160" s="12" t="s">
        <v>299</v>
      </c>
      <c r="C160" s="12">
        <v>9709</v>
      </c>
      <c r="D160" s="19" t="s">
        <v>184</v>
      </c>
      <c r="E160" s="19">
        <f>IF(F160="Y",1,"")</f>
      </c>
      <c r="F160" s="20" t="s">
        <v>331</v>
      </c>
      <c r="G160" s="205">
        <f>SUM(J160:R160)</f>
        <v>85</v>
      </c>
      <c r="H160" s="205">
        <f>SUM(S160:AA160)</f>
        <v>55</v>
      </c>
      <c r="I160" s="101"/>
      <c r="J160" s="23"/>
      <c r="K160" s="22">
        <v>1</v>
      </c>
      <c r="L160" s="22"/>
      <c r="M160" s="22">
        <v>20</v>
      </c>
      <c r="N160" s="22">
        <v>36</v>
      </c>
      <c r="O160" s="22">
        <v>1</v>
      </c>
      <c r="P160" s="22"/>
      <c r="Q160" s="22">
        <v>10</v>
      </c>
      <c r="R160" s="22">
        <v>17</v>
      </c>
      <c r="S160" s="23"/>
      <c r="T160" s="22">
        <v>1</v>
      </c>
      <c r="U160" s="22">
        <v>3</v>
      </c>
      <c r="V160" s="22">
        <v>10</v>
      </c>
      <c r="W160" s="22">
        <v>20</v>
      </c>
      <c r="X160" s="22"/>
      <c r="Y160" s="22">
        <v>2</v>
      </c>
      <c r="Z160" s="22">
        <v>10</v>
      </c>
      <c r="AA160" s="22">
        <v>9</v>
      </c>
      <c r="AB160" s="23"/>
      <c r="AC160" s="23">
        <v>4</v>
      </c>
      <c r="AD160" s="23">
        <v>14</v>
      </c>
      <c r="AE160" s="23">
        <v>2</v>
      </c>
      <c r="AF160" s="23">
        <v>3</v>
      </c>
      <c r="AG160" s="23"/>
      <c r="AH160" s="23">
        <v>64</v>
      </c>
      <c r="AI160" s="23"/>
      <c r="AJ160" s="23"/>
      <c r="AK160" s="23"/>
      <c r="AL160" s="23"/>
      <c r="AM160" s="23"/>
      <c r="AN160" s="23"/>
      <c r="AO160" s="22"/>
      <c r="AP160" s="22"/>
      <c r="AQ160" s="22">
        <v>20</v>
      </c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>
        <v>2</v>
      </c>
      <c r="BC160" s="23">
        <v>4</v>
      </c>
      <c r="BD160" s="23"/>
      <c r="BE160" s="23"/>
      <c r="BF160" s="23"/>
      <c r="BG160" s="23"/>
      <c r="BH160" s="23"/>
      <c r="BI160" s="23"/>
      <c r="BJ160" s="23">
        <v>8</v>
      </c>
      <c r="BK160" s="23">
        <v>5</v>
      </c>
      <c r="BL160" s="23">
        <v>1</v>
      </c>
      <c r="BM160" s="23">
        <v>3</v>
      </c>
      <c r="BN160" s="23">
        <v>3</v>
      </c>
      <c r="BO160" s="23">
        <v>10</v>
      </c>
      <c r="BP160" s="23"/>
      <c r="BQ160" s="23"/>
      <c r="BR160" s="23">
        <v>2</v>
      </c>
      <c r="BS160" s="23">
        <v>2</v>
      </c>
      <c r="CG160" s="94"/>
      <c r="CH160" s="94"/>
      <c r="CI160" s="94"/>
    </row>
    <row r="161" spans="1:87" ht="14.25" customHeight="1">
      <c r="A161" s="12">
        <f t="shared" si="12"/>
        <v>157</v>
      </c>
      <c r="B161" s="12" t="s">
        <v>299</v>
      </c>
      <c r="C161" s="12">
        <v>9695</v>
      </c>
      <c r="D161" s="19" t="s">
        <v>171</v>
      </c>
      <c r="E161" s="19">
        <f>IF(F161="Y",1,"")</f>
        <v>1</v>
      </c>
      <c r="F161" s="20" t="s">
        <v>334</v>
      </c>
      <c r="G161" s="205">
        <f>SUM(J161:R161)</f>
        <v>195</v>
      </c>
      <c r="H161" s="205">
        <f>SUM(S161:AA161)</f>
        <v>64</v>
      </c>
      <c r="I161" s="101"/>
      <c r="J161" s="23"/>
      <c r="K161" s="13">
        <v>1</v>
      </c>
      <c r="L161" s="13">
        <v>4</v>
      </c>
      <c r="M161" s="13">
        <v>22</v>
      </c>
      <c r="N161" s="13">
        <v>100</v>
      </c>
      <c r="O161" s="13">
        <v>1</v>
      </c>
      <c r="P161" s="13">
        <v>1</v>
      </c>
      <c r="Q161" s="13">
        <v>11</v>
      </c>
      <c r="R161" s="13">
        <v>55</v>
      </c>
      <c r="S161" s="18"/>
      <c r="T161" s="13"/>
      <c r="U161" s="13">
        <v>4</v>
      </c>
      <c r="V161" s="13">
        <v>13</v>
      </c>
      <c r="W161" s="13">
        <v>18</v>
      </c>
      <c r="X161" s="13">
        <v>4</v>
      </c>
      <c r="Y161" s="13">
        <v>5</v>
      </c>
      <c r="Z161" s="13">
        <v>7</v>
      </c>
      <c r="AA161" s="13">
        <v>13</v>
      </c>
      <c r="AB161" s="18">
        <v>3</v>
      </c>
      <c r="AC161" s="18">
        <v>16</v>
      </c>
      <c r="AD161" s="18">
        <v>5</v>
      </c>
      <c r="AE161" s="18"/>
      <c r="AF161" s="18">
        <v>7</v>
      </c>
      <c r="AG161" s="18">
        <v>3</v>
      </c>
      <c r="AH161" s="18">
        <v>205</v>
      </c>
      <c r="AI161" s="18"/>
      <c r="AJ161" s="18"/>
      <c r="AK161" s="18"/>
      <c r="AL161" s="18"/>
      <c r="AM161" s="18"/>
      <c r="AN161" s="18"/>
      <c r="AO161" s="13"/>
      <c r="AP161" s="13">
        <v>5</v>
      </c>
      <c r="AQ161" s="13">
        <v>41</v>
      </c>
      <c r="AR161" s="18">
        <v>1</v>
      </c>
      <c r="AS161" s="18">
        <v>40</v>
      </c>
      <c r="AT161" s="18"/>
      <c r="AU161" s="18"/>
      <c r="AV161" s="18">
        <v>1</v>
      </c>
      <c r="AW161" s="18">
        <v>25</v>
      </c>
      <c r="AX161" s="18"/>
      <c r="AY161" s="18"/>
      <c r="AZ161" s="18">
        <v>1</v>
      </c>
      <c r="BA161" s="18">
        <v>25</v>
      </c>
      <c r="BB161" s="18">
        <v>31</v>
      </c>
      <c r="BC161" s="18">
        <v>5</v>
      </c>
      <c r="BD161" s="18"/>
      <c r="BE161" s="18"/>
      <c r="BF161" s="18"/>
      <c r="BG161" s="18"/>
      <c r="BH161" s="18"/>
      <c r="BI161" s="18"/>
      <c r="BJ161" s="18"/>
      <c r="BK161" s="18"/>
      <c r="BL161" s="18">
        <v>2</v>
      </c>
      <c r="BM161" s="18">
        <v>20</v>
      </c>
      <c r="BN161" s="18"/>
      <c r="BO161" s="18"/>
      <c r="BP161" s="18">
        <v>1</v>
      </c>
      <c r="BQ161" s="18">
        <v>3</v>
      </c>
      <c r="BR161" s="18">
        <v>5</v>
      </c>
      <c r="BS161" s="18"/>
      <c r="CG161" s="92"/>
      <c r="CH161" s="92"/>
      <c r="CI161" s="92"/>
    </row>
    <row r="162" spans="1:87" ht="14.25" customHeight="1">
      <c r="A162" s="12">
        <f t="shared" si="12"/>
        <v>158</v>
      </c>
      <c r="B162" s="12" t="s">
        <v>299</v>
      </c>
      <c r="C162" s="12">
        <v>9660</v>
      </c>
      <c r="D162" s="19" t="s">
        <v>172</v>
      </c>
      <c r="E162" s="19">
        <f>IF(F162="Y",1,"")</f>
        <v>1</v>
      </c>
      <c r="F162" s="20" t="s">
        <v>334</v>
      </c>
      <c r="G162" s="205">
        <f>SUM(J162:R162)</f>
        <v>103</v>
      </c>
      <c r="H162" s="205">
        <f>SUM(S162:AA162)</f>
        <v>15</v>
      </c>
      <c r="I162" s="101"/>
      <c r="J162" s="23"/>
      <c r="K162" s="13">
        <v>5</v>
      </c>
      <c r="L162" s="13">
        <v>10</v>
      </c>
      <c r="M162" s="13">
        <v>18</v>
      </c>
      <c r="N162" s="13">
        <v>31</v>
      </c>
      <c r="O162" s="13">
        <v>6</v>
      </c>
      <c r="P162" s="13">
        <v>8</v>
      </c>
      <c r="Q162" s="13">
        <v>10</v>
      </c>
      <c r="R162" s="13">
        <v>15</v>
      </c>
      <c r="S162" s="18"/>
      <c r="T162" s="13">
        <v>2</v>
      </c>
      <c r="U162" s="13">
        <v>1</v>
      </c>
      <c r="V162" s="13">
        <v>2</v>
      </c>
      <c r="W162" s="13">
        <v>4</v>
      </c>
      <c r="X162" s="13">
        <v>1</v>
      </c>
      <c r="Y162" s="13"/>
      <c r="Z162" s="13">
        <v>4</v>
      </c>
      <c r="AA162" s="13">
        <v>1</v>
      </c>
      <c r="AB162" s="18">
        <v>3</v>
      </c>
      <c r="AC162" s="18">
        <v>5</v>
      </c>
      <c r="AD162" s="18">
        <v>4</v>
      </c>
      <c r="AE162" s="18"/>
      <c r="AF162" s="18">
        <v>17</v>
      </c>
      <c r="AG162" s="18">
        <v>5</v>
      </c>
      <c r="AH162" s="18">
        <v>68</v>
      </c>
      <c r="AI162" s="18"/>
      <c r="AJ162" s="18"/>
      <c r="AK162" s="18"/>
      <c r="AL162" s="18"/>
      <c r="AM162" s="18"/>
      <c r="AN162" s="18"/>
      <c r="AO162" s="13">
        <v>23</v>
      </c>
      <c r="AP162" s="13">
        <v>10</v>
      </c>
      <c r="AQ162" s="13">
        <v>26</v>
      </c>
      <c r="AR162" s="18">
        <v>1</v>
      </c>
      <c r="AS162" s="18">
        <v>50</v>
      </c>
      <c r="AT162" s="18"/>
      <c r="AU162" s="18"/>
      <c r="AV162" s="18"/>
      <c r="AW162" s="18"/>
      <c r="AX162" s="18"/>
      <c r="AY162" s="18"/>
      <c r="AZ162" s="18"/>
      <c r="BA162" s="18"/>
      <c r="BB162" s="18">
        <v>21</v>
      </c>
      <c r="BC162" s="18">
        <v>25</v>
      </c>
      <c r="BD162" s="18">
        <v>1</v>
      </c>
      <c r="BE162" s="18">
        <v>10</v>
      </c>
      <c r="BF162" s="18">
        <v>6</v>
      </c>
      <c r="BG162" s="18">
        <v>9</v>
      </c>
      <c r="BH162" s="18"/>
      <c r="BI162" s="18"/>
      <c r="BJ162" s="18">
        <v>1</v>
      </c>
      <c r="BK162" s="18">
        <v>8</v>
      </c>
      <c r="BL162" s="18">
        <v>1</v>
      </c>
      <c r="BM162" s="18">
        <v>15</v>
      </c>
      <c r="BN162" s="18"/>
      <c r="BO162" s="18"/>
      <c r="BP162" s="18"/>
      <c r="BQ162" s="18"/>
      <c r="BR162" s="18"/>
      <c r="BS162" s="18"/>
      <c r="CG162" s="8"/>
      <c r="CH162" s="8"/>
      <c r="CI162" s="8"/>
    </row>
    <row r="163" spans="1:85" ht="14.25" customHeight="1">
      <c r="A163" s="12">
        <f t="shared" si="12"/>
        <v>159</v>
      </c>
      <c r="B163" s="12" t="s">
        <v>299</v>
      </c>
      <c r="C163" s="12">
        <v>9638</v>
      </c>
      <c r="D163" s="19" t="s">
        <v>159</v>
      </c>
      <c r="E163" s="19">
        <f>IF(F163="Y",1,"")</f>
        <v>1</v>
      </c>
      <c r="F163" s="20" t="s">
        <v>334</v>
      </c>
      <c r="G163" s="205">
        <f>SUM(J163:R163)</f>
        <v>117</v>
      </c>
      <c r="H163" s="205">
        <f>SUM(S163:AA163)</f>
        <v>36</v>
      </c>
      <c r="I163" s="101"/>
      <c r="J163" s="37"/>
      <c r="K163" s="22">
        <v>4</v>
      </c>
      <c r="L163" s="22">
        <v>4</v>
      </c>
      <c r="M163" s="22">
        <v>23</v>
      </c>
      <c r="N163" s="22">
        <v>60</v>
      </c>
      <c r="O163" s="22">
        <v>2</v>
      </c>
      <c r="P163" s="22">
        <v>1</v>
      </c>
      <c r="Q163" s="22">
        <v>6</v>
      </c>
      <c r="R163" s="22">
        <v>17</v>
      </c>
      <c r="S163" s="23"/>
      <c r="T163" s="22"/>
      <c r="U163" s="22"/>
      <c r="V163" s="22">
        <v>15</v>
      </c>
      <c r="W163" s="22">
        <v>4</v>
      </c>
      <c r="X163" s="22"/>
      <c r="Y163" s="22"/>
      <c r="Z163" s="22">
        <v>10</v>
      </c>
      <c r="AA163" s="22">
        <v>7</v>
      </c>
      <c r="AB163" s="23">
        <v>1</v>
      </c>
      <c r="AC163" s="23">
        <v>9</v>
      </c>
      <c r="AD163" s="23"/>
      <c r="AE163" s="23">
        <v>15</v>
      </c>
      <c r="AF163" s="23">
        <v>4</v>
      </c>
      <c r="AG163" s="23">
        <v>1</v>
      </c>
      <c r="AH163" s="23">
        <v>60</v>
      </c>
      <c r="AI163" s="23">
        <v>3</v>
      </c>
      <c r="AJ163" s="23">
        <v>1</v>
      </c>
      <c r="AK163" s="23"/>
      <c r="AL163" s="23"/>
      <c r="AM163" s="23"/>
      <c r="AN163" s="23"/>
      <c r="AO163" s="22">
        <v>14</v>
      </c>
      <c r="AP163" s="22"/>
      <c r="AQ163" s="22">
        <v>16</v>
      </c>
      <c r="AR163" s="23">
        <v>1</v>
      </c>
      <c r="AS163" s="23">
        <v>40</v>
      </c>
      <c r="AT163" s="23"/>
      <c r="AU163" s="23"/>
      <c r="AV163" s="23"/>
      <c r="AW163" s="23"/>
      <c r="AX163" s="23"/>
      <c r="AY163" s="23"/>
      <c r="AZ163" s="23"/>
      <c r="BA163" s="23"/>
      <c r="BB163" s="23">
        <v>15</v>
      </c>
      <c r="BC163" s="23">
        <v>1</v>
      </c>
      <c r="BD163" s="23">
        <v>1</v>
      </c>
      <c r="BE163" s="23">
        <v>2</v>
      </c>
      <c r="BF163" s="23">
        <v>12</v>
      </c>
      <c r="BG163" s="23">
        <v>2</v>
      </c>
      <c r="BH163" s="23">
        <v>1</v>
      </c>
      <c r="BI163" s="23">
        <v>15</v>
      </c>
      <c r="BJ163" s="23"/>
      <c r="BK163" s="23"/>
      <c r="BL163" s="23">
        <v>1</v>
      </c>
      <c r="BM163" s="23">
        <v>2</v>
      </c>
      <c r="BN163" s="23"/>
      <c r="BO163" s="23"/>
      <c r="BP163" s="23"/>
      <c r="BQ163" s="23"/>
      <c r="BR163" s="23"/>
      <c r="BS163" s="23"/>
      <c r="CG163" s="8"/>
    </row>
    <row r="164" spans="1:85" ht="14.25" customHeight="1">
      <c r="A164" s="12">
        <f t="shared" si="12"/>
        <v>160</v>
      </c>
      <c r="B164" s="12" t="s">
        <v>299</v>
      </c>
      <c r="C164" s="12">
        <v>9639</v>
      </c>
      <c r="D164" s="19" t="s">
        <v>160</v>
      </c>
      <c r="E164" s="19">
        <f>IF(F164="Y",1,"")</f>
      </c>
      <c r="F164" s="20" t="s">
        <v>331</v>
      </c>
      <c r="G164" s="205">
        <f>SUM(J164:R164)</f>
        <v>87</v>
      </c>
      <c r="H164" s="205">
        <f>SUM(S164:AA164)</f>
        <v>37</v>
      </c>
      <c r="I164" s="101"/>
      <c r="J164" s="37"/>
      <c r="K164" s="13">
        <v>4</v>
      </c>
      <c r="L164" s="13">
        <v>6</v>
      </c>
      <c r="M164" s="13">
        <v>19</v>
      </c>
      <c r="N164" s="13">
        <v>37</v>
      </c>
      <c r="O164" s="13"/>
      <c r="P164" s="13">
        <v>4</v>
      </c>
      <c r="Q164" s="13">
        <v>11</v>
      </c>
      <c r="R164" s="13">
        <v>6</v>
      </c>
      <c r="S164" s="18"/>
      <c r="T164" s="13">
        <v>8</v>
      </c>
      <c r="U164" s="13">
        <v>1</v>
      </c>
      <c r="V164" s="13">
        <v>5</v>
      </c>
      <c r="W164" s="13">
        <v>7</v>
      </c>
      <c r="X164" s="13">
        <v>8</v>
      </c>
      <c r="Y164" s="13">
        <v>3</v>
      </c>
      <c r="Z164" s="13">
        <v>2</v>
      </c>
      <c r="AA164" s="13">
        <v>3</v>
      </c>
      <c r="AB164" s="18"/>
      <c r="AC164" s="18">
        <v>2</v>
      </c>
      <c r="AD164" s="18"/>
      <c r="AE164" s="18"/>
      <c r="AF164" s="18">
        <v>18</v>
      </c>
      <c r="AG164" s="18">
        <v>2</v>
      </c>
      <c r="AH164" s="18">
        <v>72</v>
      </c>
      <c r="AI164" s="18">
        <v>1</v>
      </c>
      <c r="AJ164" s="18"/>
      <c r="AK164" s="18">
        <v>2</v>
      </c>
      <c r="AL164" s="18"/>
      <c r="AM164" s="18"/>
      <c r="AN164" s="18">
        <v>6</v>
      </c>
      <c r="AO164" s="13"/>
      <c r="AP164" s="13"/>
      <c r="AQ164" s="13"/>
      <c r="AR164" s="18">
        <v>1</v>
      </c>
      <c r="AS164" s="18">
        <v>40</v>
      </c>
      <c r="AT164" s="18"/>
      <c r="AU164" s="18"/>
      <c r="AV164" s="18"/>
      <c r="AW164" s="18"/>
      <c r="AX164" s="18"/>
      <c r="AY164" s="18"/>
      <c r="AZ164" s="18"/>
      <c r="BA164" s="18"/>
      <c r="BB164" s="18">
        <v>4</v>
      </c>
      <c r="BC164" s="18">
        <v>10</v>
      </c>
      <c r="BD164" s="18"/>
      <c r="BE164" s="18"/>
      <c r="BF164" s="18"/>
      <c r="BG164" s="18"/>
      <c r="BH164" s="18">
        <v>1</v>
      </c>
      <c r="BI164" s="18">
        <v>10</v>
      </c>
      <c r="BJ164" s="18">
        <v>4</v>
      </c>
      <c r="BK164" s="18">
        <v>2</v>
      </c>
      <c r="BL164" s="18">
        <v>1</v>
      </c>
      <c r="BM164" s="18">
        <v>22.5</v>
      </c>
      <c r="BN164" s="18"/>
      <c r="BO164" s="18"/>
      <c r="BP164" s="18"/>
      <c r="BQ164" s="18"/>
      <c r="BR164" s="18"/>
      <c r="BS164" s="18"/>
      <c r="CG164" s="3"/>
    </row>
    <row r="165" spans="1:85" ht="14.25" customHeight="1">
      <c r="A165" s="12">
        <f t="shared" si="12"/>
        <v>161</v>
      </c>
      <c r="B165" s="12" t="s">
        <v>299</v>
      </c>
      <c r="C165" s="12">
        <v>9662</v>
      </c>
      <c r="D165" s="19" t="s">
        <v>173</v>
      </c>
      <c r="E165" s="19">
        <f>IF(F165="Y",1,"")</f>
      </c>
      <c r="F165" s="20" t="s">
        <v>331</v>
      </c>
      <c r="G165" s="205">
        <f>SUM(J165:R165)</f>
        <v>59</v>
      </c>
      <c r="H165" s="205">
        <f>SUM(S165:AA165)</f>
        <v>31</v>
      </c>
      <c r="I165" s="101"/>
      <c r="J165" s="23"/>
      <c r="K165" s="13"/>
      <c r="L165" s="13">
        <v>3</v>
      </c>
      <c r="M165" s="13">
        <v>9</v>
      </c>
      <c r="N165" s="13">
        <v>26</v>
      </c>
      <c r="O165" s="13"/>
      <c r="P165" s="13">
        <v>2</v>
      </c>
      <c r="Q165" s="13">
        <v>6</v>
      </c>
      <c r="R165" s="13">
        <v>13</v>
      </c>
      <c r="S165" s="18"/>
      <c r="T165" s="13"/>
      <c r="U165" s="13"/>
      <c r="V165" s="13">
        <v>2</v>
      </c>
      <c r="W165" s="13">
        <v>22</v>
      </c>
      <c r="X165" s="13"/>
      <c r="Y165" s="13"/>
      <c r="Z165" s="13">
        <v>1</v>
      </c>
      <c r="AA165" s="13">
        <v>6</v>
      </c>
      <c r="AB165" s="18"/>
      <c r="AC165" s="18"/>
      <c r="AD165" s="18"/>
      <c r="AE165" s="18"/>
      <c r="AF165" s="18"/>
      <c r="AG165" s="18"/>
      <c r="AH165" s="18"/>
      <c r="AI165" s="18"/>
      <c r="AJ165" s="18">
        <v>1</v>
      </c>
      <c r="AK165" s="18"/>
      <c r="AL165" s="18"/>
      <c r="AM165" s="18"/>
      <c r="AN165" s="18"/>
      <c r="AO165" s="13">
        <v>5</v>
      </c>
      <c r="AP165" s="13">
        <v>3</v>
      </c>
      <c r="AQ165" s="13">
        <v>17</v>
      </c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CG165" s="3"/>
    </row>
    <row r="166" spans="1:87" ht="14.25" customHeight="1">
      <c r="A166" s="12">
        <f t="shared" si="12"/>
        <v>162</v>
      </c>
      <c r="B166" s="12" t="s">
        <v>299</v>
      </c>
      <c r="C166" s="12">
        <v>9663</v>
      </c>
      <c r="D166" s="19" t="s">
        <v>164</v>
      </c>
      <c r="E166" s="19">
        <f>IF(F166="Y",1,"")</f>
        <v>1</v>
      </c>
      <c r="F166" s="20" t="s">
        <v>334</v>
      </c>
      <c r="G166" s="205">
        <f>SUM(J166:R166)</f>
        <v>109</v>
      </c>
      <c r="H166" s="205">
        <f>SUM(S166:AA166)</f>
        <v>20</v>
      </c>
      <c r="I166" s="101"/>
      <c r="J166" s="23"/>
      <c r="K166" s="13"/>
      <c r="L166" s="13">
        <v>4</v>
      </c>
      <c r="M166" s="13">
        <v>10</v>
      </c>
      <c r="N166" s="13">
        <v>47</v>
      </c>
      <c r="O166" s="13"/>
      <c r="P166" s="13">
        <v>2</v>
      </c>
      <c r="Q166" s="13">
        <v>8</v>
      </c>
      <c r="R166" s="13">
        <v>38</v>
      </c>
      <c r="S166" s="18"/>
      <c r="T166" s="13">
        <v>1</v>
      </c>
      <c r="U166" s="13">
        <v>6</v>
      </c>
      <c r="V166" s="13">
        <v>2</v>
      </c>
      <c r="W166" s="13">
        <v>2</v>
      </c>
      <c r="X166" s="13">
        <v>1</v>
      </c>
      <c r="Y166" s="13">
        <v>5</v>
      </c>
      <c r="Z166" s="13">
        <v>3</v>
      </c>
      <c r="AA166" s="13"/>
      <c r="AB166" s="18"/>
      <c r="AC166" s="18"/>
      <c r="AD166" s="18"/>
      <c r="AE166" s="18"/>
      <c r="AF166" s="18">
        <v>5</v>
      </c>
      <c r="AG166" s="18">
        <v>2</v>
      </c>
      <c r="AH166" s="18">
        <v>55</v>
      </c>
      <c r="AI166" s="18">
        <v>7</v>
      </c>
      <c r="AJ166" s="18"/>
      <c r="AK166" s="18"/>
      <c r="AL166" s="18"/>
      <c r="AM166" s="18"/>
      <c r="AN166" s="18"/>
      <c r="AO166" s="13">
        <v>3</v>
      </c>
      <c r="AP166" s="13"/>
      <c r="AQ166" s="13">
        <v>32</v>
      </c>
      <c r="AR166" s="18">
        <v>1</v>
      </c>
      <c r="AS166" s="18">
        <v>50</v>
      </c>
      <c r="AT166" s="18"/>
      <c r="AU166" s="18"/>
      <c r="AV166" s="18"/>
      <c r="AW166" s="18"/>
      <c r="AX166" s="18"/>
      <c r="AY166" s="18"/>
      <c r="AZ166" s="18"/>
      <c r="BA166" s="18"/>
      <c r="BB166" s="18">
        <v>33</v>
      </c>
      <c r="BC166" s="18">
        <v>20</v>
      </c>
      <c r="BD166" s="18"/>
      <c r="BE166" s="18"/>
      <c r="BF166" s="18"/>
      <c r="BG166" s="18"/>
      <c r="BH166" s="18"/>
      <c r="BI166" s="18"/>
      <c r="BJ166" s="18">
        <v>1</v>
      </c>
      <c r="BK166" s="18">
        <v>2</v>
      </c>
      <c r="BL166" s="18">
        <v>1</v>
      </c>
      <c r="BM166" s="18">
        <v>19</v>
      </c>
      <c r="BN166" s="18"/>
      <c r="BO166" s="18"/>
      <c r="BP166" s="18">
        <v>1</v>
      </c>
      <c r="BQ166" s="18">
        <v>4</v>
      </c>
      <c r="BR166" s="18">
        <v>40</v>
      </c>
      <c r="BS166" s="18">
        <v>26</v>
      </c>
      <c r="CG166" s="92"/>
      <c r="CH166" s="92"/>
      <c r="CI166" s="92"/>
    </row>
    <row r="167" spans="1:87" ht="14.25" customHeight="1">
      <c r="A167" s="12">
        <f t="shared" si="12"/>
        <v>163</v>
      </c>
      <c r="B167" s="12" t="s">
        <v>299</v>
      </c>
      <c r="C167" s="12">
        <v>9665</v>
      </c>
      <c r="D167" s="19" t="s">
        <v>174</v>
      </c>
      <c r="E167" s="19">
        <f>IF(F167="Y",1,"")</f>
        <v>1</v>
      </c>
      <c r="F167" s="20" t="s">
        <v>334</v>
      </c>
      <c r="G167" s="205">
        <f>SUM(J167:R167)</f>
        <v>227</v>
      </c>
      <c r="H167" s="205">
        <f>SUM(S167:AA167)</f>
        <v>0</v>
      </c>
      <c r="I167" s="101"/>
      <c r="J167" s="23"/>
      <c r="K167" s="18">
        <v>3</v>
      </c>
      <c r="L167" s="13">
        <v>26</v>
      </c>
      <c r="M167" s="13">
        <v>39</v>
      </c>
      <c r="N167" s="13">
        <v>70</v>
      </c>
      <c r="O167" s="13">
        <v>3</v>
      </c>
      <c r="P167" s="13">
        <v>18</v>
      </c>
      <c r="Q167" s="13">
        <v>31</v>
      </c>
      <c r="R167" s="13">
        <v>37</v>
      </c>
      <c r="S167" s="18">
        <v>0</v>
      </c>
      <c r="T167" s="13"/>
      <c r="U167" s="13"/>
      <c r="V167" s="13"/>
      <c r="W167" s="13"/>
      <c r="X167" s="13"/>
      <c r="Y167" s="13"/>
      <c r="Z167" s="13"/>
      <c r="AA167" s="13"/>
      <c r="AB167" s="18">
        <v>19</v>
      </c>
      <c r="AC167" s="18">
        <v>6</v>
      </c>
      <c r="AD167" s="18">
        <v>5</v>
      </c>
      <c r="AE167" s="18">
        <v>18</v>
      </c>
      <c r="AF167" s="18">
        <v>4</v>
      </c>
      <c r="AG167" s="18">
        <v>2</v>
      </c>
      <c r="AH167" s="18">
        <v>66</v>
      </c>
      <c r="AI167" s="18">
        <v>4</v>
      </c>
      <c r="AJ167" s="18"/>
      <c r="AK167" s="18"/>
      <c r="AL167" s="18"/>
      <c r="AM167" s="18"/>
      <c r="AN167" s="18"/>
      <c r="AO167" s="13">
        <v>4</v>
      </c>
      <c r="AP167" s="13"/>
      <c r="AQ167" s="13">
        <v>18</v>
      </c>
      <c r="AR167" s="18">
        <v>1</v>
      </c>
      <c r="AS167" s="18">
        <v>40</v>
      </c>
      <c r="AT167" s="18"/>
      <c r="AU167" s="18"/>
      <c r="AV167" s="18"/>
      <c r="AW167" s="18"/>
      <c r="AX167" s="18"/>
      <c r="AY167" s="18"/>
      <c r="AZ167" s="18">
        <v>1</v>
      </c>
      <c r="BA167" s="18">
        <v>5</v>
      </c>
      <c r="BB167" s="18">
        <v>13</v>
      </c>
      <c r="BC167" s="18">
        <v>5</v>
      </c>
      <c r="BD167" s="18"/>
      <c r="BE167" s="18"/>
      <c r="BF167" s="18"/>
      <c r="BG167" s="18"/>
      <c r="BH167" s="18"/>
      <c r="BI167" s="18"/>
      <c r="BJ167" s="18">
        <v>4</v>
      </c>
      <c r="BK167" s="18">
        <v>1</v>
      </c>
      <c r="BL167" s="18">
        <v>2</v>
      </c>
      <c r="BM167" s="18">
        <v>20</v>
      </c>
      <c r="BN167" s="18">
        <v>3</v>
      </c>
      <c r="BO167" s="18">
        <v>20</v>
      </c>
      <c r="BP167" s="18">
        <v>2</v>
      </c>
      <c r="BQ167" s="18">
        <v>15</v>
      </c>
      <c r="BR167" s="18">
        <v>2</v>
      </c>
      <c r="BS167" s="18">
        <v>6</v>
      </c>
      <c r="CG167" s="92"/>
      <c r="CH167" s="92"/>
      <c r="CI167" s="92"/>
    </row>
    <row r="168" spans="1:85" ht="14.25" customHeight="1">
      <c r="A168" s="12">
        <f t="shared" si="12"/>
        <v>164</v>
      </c>
      <c r="B168" s="12" t="s">
        <v>299</v>
      </c>
      <c r="C168" s="12">
        <v>9752</v>
      </c>
      <c r="D168" s="19" t="s">
        <v>177</v>
      </c>
      <c r="E168" s="19">
        <f>IF(F168="Y",1,"")</f>
        <v>1</v>
      </c>
      <c r="F168" s="20" t="s">
        <v>334</v>
      </c>
      <c r="G168" s="205">
        <f>SUM(J168:R168)</f>
        <v>216</v>
      </c>
      <c r="H168" s="205">
        <f>SUM(S168:AA168)</f>
        <v>8</v>
      </c>
      <c r="I168" s="101"/>
      <c r="J168" s="23"/>
      <c r="K168" s="13">
        <v>13</v>
      </c>
      <c r="L168" s="13">
        <v>31</v>
      </c>
      <c r="M168" s="13">
        <v>63</v>
      </c>
      <c r="N168" s="13">
        <v>14</v>
      </c>
      <c r="O168" s="13">
        <v>9</v>
      </c>
      <c r="P168" s="13">
        <v>23</v>
      </c>
      <c r="Q168" s="13">
        <v>47</v>
      </c>
      <c r="R168" s="13">
        <v>16</v>
      </c>
      <c r="S168" s="18"/>
      <c r="T168" s="13">
        <v>5</v>
      </c>
      <c r="U168" s="13"/>
      <c r="V168" s="13"/>
      <c r="W168" s="13"/>
      <c r="X168" s="13">
        <v>3</v>
      </c>
      <c r="Y168" s="13"/>
      <c r="Z168" s="13"/>
      <c r="AA168" s="13"/>
      <c r="AB168" s="18">
        <v>10</v>
      </c>
      <c r="AC168" s="18">
        <v>1</v>
      </c>
      <c r="AD168" s="18">
        <v>20</v>
      </c>
      <c r="AE168" s="18">
        <v>44</v>
      </c>
      <c r="AF168" s="18">
        <v>23</v>
      </c>
      <c r="AG168" s="18">
        <v>57</v>
      </c>
      <c r="AH168" s="18">
        <v>198</v>
      </c>
      <c r="AI168" s="18">
        <v>6</v>
      </c>
      <c r="AJ168" s="18">
        <v>5</v>
      </c>
      <c r="AK168" s="18"/>
      <c r="AL168" s="18">
        <v>1</v>
      </c>
      <c r="AM168" s="18"/>
      <c r="AN168" s="18">
        <v>229</v>
      </c>
      <c r="AO168" s="13">
        <v>3</v>
      </c>
      <c r="AP168" s="13">
        <v>2</v>
      </c>
      <c r="AQ168" s="13">
        <v>12</v>
      </c>
      <c r="AR168" s="18">
        <v>1</v>
      </c>
      <c r="AS168" s="18">
        <v>40</v>
      </c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>
        <v>1</v>
      </c>
      <c r="BE168" s="18">
        <v>40</v>
      </c>
      <c r="BF168" s="18"/>
      <c r="BG168" s="18"/>
      <c r="BH168" s="18"/>
      <c r="BI168" s="18"/>
      <c r="BJ168" s="18">
        <v>1</v>
      </c>
      <c r="BK168" s="18">
        <v>5</v>
      </c>
      <c r="BL168" s="18">
        <v>2</v>
      </c>
      <c r="BM168" s="18">
        <v>60</v>
      </c>
      <c r="BN168" s="18">
        <v>3</v>
      </c>
      <c r="BO168" s="18"/>
      <c r="BP168" s="18"/>
      <c r="BQ168" s="18"/>
      <c r="BR168" s="18"/>
      <c r="BS168" s="18"/>
      <c r="CG168" s="8"/>
    </row>
    <row r="169" spans="1:87" ht="14.25" customHeight="1">
      <c r="A169" s="12">
        <f t="shared" si="12"/>
        <v>165</v>
      </c>
      <c r="B169" s="12" t="s">
        <v>299</v>
      </c>
      <c r="C169" s="12">
        <v>9668</v>
      </c>
      <c r="D169" s="19" t="s">
        <v>165</v>
      </c>
      <c r="E169" s="19">
        <f>IF(F169="Y",1,"")</f>
        <v>1</v>
      </c>
      <c r="F169" s="20" t="s">
        <v>334</v>
      </c>
      <c r="G169" s="205">
        <f>SUM(J169:R169)</f>
        <v>48</v>
      </c>
      <c r="H169" s="205">
        <f>SUM(S169:AA169)</f>
        <v>3</v>
      </c>
      <c r="I169" s="101"/>
      <c r="J169" s="23"/>
      <c r="K169" s="13"/>
      <c r="L169" s="13">
        <v>1</v>
      </c>
      <c r="M169" s="13">
        <v>8</v>
      </c>
      <c r="N169" s="13">
        <v>29</v>
      </c>
      <c r="O169" s="13"/>
      <c r="P169" s="13"/>
      <c r="Q169" s="13">
        <v>4</v>
      </c>
      <c r="R169" s="13">
        <v>6</v>
      </c>
      <c r="S169" s="18"/>
      <c r="T169" s="13"/>
      <c r="U169" s="13"/>
      <c r="V169" s="13">
        <v>2</v>
      </c>
      <c r="W169" s="13"/>
      <c r="X169" s="13"/>
      <c r="Y169" s="13"/>
      <c r="Z169" s="13">
        <v>1</v>
      </c>
      <c r="AA169" s="13"/>
      <c r="AB169" s="18">
        <v>4</v>
      </c>
      <c r="AC169" s="18"/>
      <c r="AD169" s="18">
        <v>2</v>
      </c>
      <c r="AE169" s="18"/>
      <c r="AF169" s="18"/>
      <c r="AG169" s="18"/>
      <c r="AH169" s="18">
        <v>35</v>
      </c>
      <c r="AI169" s="18"/>
      <c r="AJ169" s="18"/>
      <c r="AK169" s="18"/>
      <c r="AL169" s="18"/>
      <c r="AM169" s="18"/>
      <c r="AN169" s="18"/>
      <c r="AO169" s="13"/>
      <c r="AP169" s="13"/>
      <c r="AQ169" s="13"/>
      <c r="AR169" s="18"/>
      <c r="AS169" s="18">
        <v>20</v>
      </c>
      <c r="AT169" s="18">
        <v>3</v>
      </c>
      <c r="AU169" s="18">
        <v>20</v>
      </c>
      <c r="AV169" s="18"/>
      <c r="AW169" s="18"/>
      <c r="AX169" s="18"/>
      <c r="AY169" s="18"/>
      <c r="AZ169" s="18"/>
      <c r="BA169" s="18"/>
      <c r="BB169" s="18">
        <v>9</v>
      </c>
      <c r="BC169" s="18">
        <v>5</v>
      </c>
      <c r="BD169" s="18"/>
      <c r="BE169" s="18"/>
      <c r="BF169" s="18"/>
      <c r="BG169" s="18"/>
      <c r="BH169" s="18"/>
      <c r="BI169" s="18"/>
      <c r="BJ169" s="18">
        <v>3</v>
      </c>
      <c r="BK169" s="18">
        <v>10</v>
      </c>
      <c r="BL169" s="18"/>
      <c r="BM169" s="18"/>
      <c r="BN169" s="18"/>
      <c r="BO169" s="18"/>
      <c r="BP169" s="18"/>
      <c r="BQ169" s="18"/>
      <c r="BR169" s="18"/>
      <c r="BS169" s="18"/>
      <c r="CG169" s="8"/>
      <c r="CH169" s="8"/>
      <c r="CI169" s="8"/>
    </row>
    <row r="170" spans="1:87" ht="14.25" customHeight="1">
      <c r="A170" s="12">
        <f t="shared" si="12"/>
        <v>166</v>
      </c>
      <c r="B170" s="12" t="s">
        <v>299</v>
      </c>
      <c r="C170" s="12">
        <v>9667</v>
      </c>
      <c r="D170" s="19" t="s">
        <v>175</v>
      </c>
      <c r="E170" s="19">
        <f>IF(F170="Y",1,"")</f>
        <v>1</v>
      </c>
      <c r="F170" s="20" t="s">
        <v>334</v>
      </c>
      <c r="G170" s="205">
        <f>SUM(J170:R170)</f>
        <v>267</v>
      </c>
      <c r="H170" s="205">
        <f>SUM(S170:AA170)</f>
        <v>272</v>
      </c>
      <c r="I170" s="101"/>
      <c r="J170" s="23"/>
      <c r="K170" s="13">
        <v>16</v>
      </c>
      <c r="L170" s="13">
        <v>36</v>
      </c>
      <c r="M170" s="13">
        <v>57</v>
      </c>
      <c r="N170" s="13">
        <v>40</v>
      </c>
      <c r="O170" s="13">
        <v>23</v>
      </c>
      <c r="P170" s="13">
        <v>14</v>
      </c>
      <c r="Q170" s="13">
        <v>41</v>
      </c>
      <c r="R170" s="13">
        <v>40</v>
      </c>
      <c r="S170" s="18"/>
      <c r="T170" s="13">
        <v>48</v>
      </c>
      <c r="U170" s="13">
        <v>39</v>
      </c>
      <c r="V170" s="13">
        <v>27</v>
      </c>
      <c r="W170" s="13">
        <v>9</v>
      </c>
      <c r="X170" s="13">
        <v>54</v>
      </c>
      <c r="Y170" s="13">
        <v>44</v>
      </c>
      <c r="Z170" s="13">
        <v>39</v>
      </c>
      <c r="AA170" s="13">
        <v>12</v>
      </c>
      <c r="AB170" s="18">
        <v>14</v>
      </c>
      <c r="AC170" s="18">
        <v>9</v>
      </c>
      <c r="AD170" s="18">
        <v>1</v>
      </c>
      <c r="AE170" s="18">
        <v>24</v>
      </c>
      <c r="AF170" s="18">
        <v>1</v>
      </c>
      <c r="AG170" s="18"/>
      <c r="AH170" s="18"/>
      <c r="AI170" s="18">
        <v>13</v>
      </c>
      <c r="AJ170" s="18">
        <v>1</v>
      </c>
      <c r="AK170" s="18"/>
      <c r="AL170" s="18">
        <v>19</v>
      </c>
      <c r="AM170" s="18"/>
      <c r="AN170" s="18"/>
      <c r="AO170" s="13">
        <v>60</v>
      </c>
      <c r="AP170" s="13">
        <v>20</v>
      </c>
      <c r="AQ170" s="13">
        <v>40</v>
      </c>
      <c r="AR170" s="18">
        <v>2</v>
      </c>
      <c r="AS170" s="18">
        <v>40</v>
      </c>
      <c r="AT170" s="18"/>
      <c r="AU170" s="18"/>
      <c r="AV170" s="18"/>
      <c r="AW170" s="18"/>
      <c r="AX170" s="18"/>
      <c r="AY170" s="18"/>
      <c r="AZ170" s="18"/>
      <c r="BA170" s="18"/>
      <c r="BB170" s="18">
        <v>10</v>
      </c>
      <c r="BC170" s="18">
        <v>8</v>
      </c>
      <c r="BD170" s="18"/>
      <c r="BE170" s="18"/>
      <c r="BF170" s="18">
        <v>20</v>
      </c>
      <c r="BG170" s="18">
        <v>8</v>
      </c>
      <c r="BH170" s="18"/>
      <c r="BI170" s="18"/>
      <c r="BJ170" s="18">
        <v>20</v>
      </c>
      <c r="BK170" s="18">
        <v>6</v>
      </c>
      <c r="BL170" s="18"/>
      <c r="BM170" s="18">
        <v>30</v>
      </c>
      <c r="BN170" s="18"/>
      <c r="BO170" s="18"/>
      <c r="BP170" s="18">
        <v>1</v>
      </c>
      <c r="BQ170" s="18">
        <v>5</v>
      </c>
      <c r="BR170" s="18"/>
      <c r="BS170" s="18"/>
      <c r="CG170" s="92"/>
      <c r="CH170" s="92"/>
      <c r="CI170" s="92"/>
    </row>
    <row r="171" spans="1:87" ht="14.25" customHeight="1">
      <c r="A171" s="12">
        <f t="shared" si="12"/>
        <v>167</v>
      </c>
      <c r="B171" s="12" t="s">
        <v>299</v>
      </c>
      <c r="C171" s="12">
        <v>16476</v>
      </c>
      <c r="D171" s="19" t="s">
        <v>311</v>
      </c>
      <c r="E171" s="19">
        <f>IF(F171="Y",1,"")</f>
        <v>1</v>
      </c>
      <c r="F171" s="20" t="s">
        <v>334</v>
      </c>
      <c r="G171" s="205">
        <f>SUM(J171:R171)</f>
        <v>123</v>
      </c>
      <c r="H171" s="205">
        <f>SUM(S171:AA171)</f>
        <v>39</v>
      </c>
      <c r="I171" s="101"/>
      <c r="J171" s="18"/>
      <c r="K171" s="22">
        <v>1</v>
      </c>
      <c r="L171" s="22">
        <v>8</v>
      </c>
      <c r="M171" s="22">
        <v>18</v>
      </c>
      <c r="N171" s="22">
        <v>42</v>
      </c>
      <c r="O171" s="22"/>
      <c r="P171" s="22">
        <v>8</v>
      </c>
      <c r="Q171" s="22">
        <v>15</v>
      </c>
      <c r="R171" s="22">
        <v>31</v>
      </c>
      <c r="S171" s="23"/>
      <c r="T171" s="22"/>
      <c r="U171" s="22">
        <v>4</v>
      </c>
      <c r="V171" s="22">
        <v>7</v>
      </c>
      <c r="W171" s="22">
        <v>18</v>
      </c>
      <c r="X171" s="22"/>
      <c r="Y171" s="22">
        <v>3</v>
      </c>
      <c r="Z171" s="22"/>
      <c r="AA171" s="22">
        <v>7</v>
      </c>
      <c r="AB171" s="23"/>
      <c r="AC171" s="23">
        <v>2</v>
      </c>
      <c r="AD171" s="23"/>
      <c r="AE171" s="23"/>
      <c r="AF171" s="23">
        <v>29</v>
      </c>
      <c r="AG171" s="23">
        <v>7</v>
      </c>
      <c r="AH171" s="23">
        <v>99</v>
      </c>
      <c r="AI171" s="23"/>
      <c r="AJ171" s="23"/>
      <c r="AK171" s="23">
        <v>6</v>
      </c>
      <c r="AL171" s="23"/>
      <c r="AM171" s="23"/>
      <c r="AN171" s="23"/>
      <c r="AO171" s="22">
        <v>26</v>
      </c>
      <c r="AP171" s="22">
        <v>30</v>
      </c>
      <c r="AQ171" s="22">
        <v>25</v>
      </c>
      <c r="AR171" s="23">
        <v>1</v>
      </c>
      <c r="AS171" s="23">
        <v>40</v>
      </c>
      <c r="AT171" s="23"/>
      <c r="AU171" s="23"/>
      <c r="AV171" s="23"/>
      <c r="AW171" s="23"/>
      <c r="AX171" s="23"/>
      <c r="AY171" s="23"/>
      <c r="AZ171" s="23"/>
      <c r="BA171" s="23"/>
      <c r="BB171" s="23">
        <v>10</v>
      </c>
      <c r="BC171" s="23"/>
      <c r="BD171" s="23">
        <v>1</v>
      </c>
      <c r="BE171" s="23">
        <v>12</v>
      </c>
      <c r="BF171" s="23">
        <v>3</v>
      </c>
      <c r="BG171" s="23"/>
      <c r="BH171" s="23">
        <v>1</v>
      </c>
      <c r="BI171" s="23">
        <v>20</v>
      </c>
      <c r="BJ171" s="23">
        <v>4</v>
      </c>
      <c r="BK171" s="23"/>
      <c r="BL171" s="23">
        <v>1</v>
      </c>
      <c r="BM171" s="23">
        <v>21</v>
      </c>
      <c r="BN171" s="23"/>
      <c r="BO171" s="23"/>
      <c r="BP171" s="23">
        <v>1</v>
      </c>
      <c r="BQ171" s="23">
        <v>8</v>
      </c>
      <c r="BR171" s="23"/>
      <c r="BS171" s="23"/>
      <c r="CG171" s="92"/>
      <c r="CH171" s="92"/>
      <c r="CI171" s="92"/>
    </row>
    <row r="172" spans="1:71" ht="14.25" customHeight="1">
      <c r="A172" s="12">
        <f t="shared" si="12"/>
        <v>168</v>
      </c>
      <c r="B172" s="12" t="s">
        <v>299</v>
      </c>
      <c r="C172" s="12">
        <v>9671</v>
      </c>
      <c r="D172" s="19" t="s">
        <v>178</v>
      </c>
      <c r="E172" s="19">
        <f>IF(F172="Y",1,"")</f>
        <v>1</v>
      </c>
      <c r="F172" s="20" t="s">
        <v>334</v>
      </c>
      <c r="G172" s="205">
        <f>SUM(J172:R172)</f>
        <v>19</v>
      </c>
      <c r="H172" s="205">
        <f>SUM(S172:AA172)</f>
        <v>16</v>
      </c>
      <c r="I172" s="101"/>
      <c r="J172" s="23"/>
      <c r="K172" s="13"/>
      <c r="L172" s="13"/>
      <c r="M172" s="13">
        <v>6</v>
      </c>
      <c r="N172" s="13">
        <v>5</v>
      </c>
      <c r="O172" s="13"/>
      <c r="P172" s="13"/>
      <c r="Q172" s="13">
        <v>4</v>
      </c>
      <c r="R172" s="13">
        <v>4</v>
      </c>
      <c r="S172" s="18"/>
      <c r="T172" s="13"/>
      <c r="U172" s="13"/>
      <c r="V172" s="13">
        <v>4</v>
      </c>
      <c r="W172" s="13">
        <v>4</v>
      </c>
      <c r="X172" s="13"/>
      <c r="Y172" s="13"/>
      <c r="Z172" s="13">
        <v>4</v>
      </c>
      <c r="AA172" s="13">
        <v>4</v>
      </c>
      <c r="AB172" s="18"/>
      <c r="AC172" s="18">
        <v>1</v>
      </c>
      <c r="AD172" s="18">
        <v>1</v>
      </c>
      <c r="AE172" s="18"/>
      <c r="AF172" s="18">
        <v>5</v>
      </c>
      <c r="AG172" s="18">
        <v>2</v>
      </c>
      <c r="AH172" s="18">
        <v>21</v>
      </c>
      <c r="AI172" s="18"/>
      <c r="AJ172" s="18"/>
      <c r="AK172" s="18"/>
      <c r="AL172" s="18"/>
      <c r="AM172" s="18"/>
      <c r="AN172" s="18"/>
      <c r="AO172" s="13"/>
      <c r="AP172" s="13"/>
      <c r="AQ172" s="13">
        <v>8</v>
      </c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>
        <v>4</v>
      </c>
      <c r="BC172" s="18">
        <v>12</v>
      </c>
      <c r="BD172" s="18"/>
      <c r="BE172" s="18"/>
      <c r="BF172" s="18"/>
      <c r="BG172" s="18"/>
      <c r="BH172" s="18"/>
      <c r="BI172" s="18"/>
      <c r="BJ172" s="18">
        <v>4</v>
      </c>
      <c r="BK172" s="18">
        <v>14</v>
      </c>
      <c r="BL172" s="18"/>
      <c r="BM172" s="18"/>
      <c r="BN172" s="18"/>
      <c r="BO172" s="18"/>
      <c r="BP172" s="18"/>
      <c r="BQ172" s="18"/>
      <c r="BR172" s="18"/>
      <c r="BS172" s="18"/>
    </row>
    <row r="173" spans="1:87" ht="14.25" customHeight="1">
      <c r="A173" s="12">
        <f t="shared" si="12"/>
        <v>169</v>
      </c>
      <c r="B173" s="12" t="s">
        <v>299</v>
      </c>
      <c r="C173" s="12">
        <v>9672</v>
      </c>
      <c r="D173" s="19" t="s">
        <v>312</v>
      </c>
      <c r="E173" s="19">
        <f>IF(F173="Y",1,"")</f>
      </c>
      <c r="F173" s="20" t="s">
        <v>331</v>
      </c>
      <c r="G173" s="205">
        <f>SUM(J173:R173)</f>
        <v>76</v>
      </c>
      <c r="H173" s="205">
        <f>SUM(S173:AA173)</f>
        <v>17</v>
      </c>
      <c r="I173" s="101"/>
      <c r="J173" s="23"/>
      <c r="K173" s="13"/>
      <c r="L173" s="13">
        <v>5</v>
      </c>
      <c r="M173" s="13">
        <v>15</v>
      </c>
      <c r="N173" s="13">
        <v>28</v>
      </c>
      <c r="O173" s="13"/>
      <c r="P173" s="13">
        <v>3</v>
      </c>
      <c r="Q173" s="13">
        <v>13</v>
      </c>
      <c r="R173" s="13">
        <v>12</v>
      </c>
      <c r="S173" s="18"/>
      <c r="T173" s="13">
        <v>9</v>
      </c>
      <c r="U173" s="13"/>
      <c r="V173" s="13"/>
      <c r="W173" s="13"/>
      <c r="X173" s="13">
        <v>8</v>
      </c>
      <c r="Y173" s="13"/>
      <c r="Z173" s="13"/>
      <c r="AA173" s="13"/>
      <c r="AB173" s="18"/>
      <c r="AC173" s="18">
        <v>7</v>
      </c>
      <c r="AD173" s="18"/>
      <c r="AE173" s="18"/>
      <c r="AF173" s="18">
        <v>4</v>
      </c>
      <c r="AG173" s="18">
        <v>5</v>
      </c>
      <c r="AH173" s="18">
        <v>42</v>
      </c>
      <c r="AI173" s="18"/>
      <c r="AJ173" s="18"/>
      <c r="AK173" s="18"/>
      <c r="AL173" s="18"/>
      <c r="AM173" s="18"/>
      <c r="AN173" s="18"/>
      <c r="AO173" s="13">
        <v>5</v>
      </c>
      <c r="AP173" s="13">
        <v>7</v>
      </c>
      <c r="AQ173" s="13">
        <v>6</v>
      </c>
      <c r="AR173" s="18">
        <v>1</v>
      </c>
      <c r="AS173" s="18">
        <v>45</v>
      </c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>
        <v>1</v>
      </c>
      <c r="BE173" s="18">
        <v>7</v>
      </c>
      <c r="BF173" s="18">
        <v>3</v>
      </c>
      <c r="BG173" s="18">
        <v>2.5</v>
      </c>
      <c r="BH173" s="18"/>
      <c r="BI173" s="18"/>
      <c r="BJ173" s="18">
        <v>10</v>
      </c>
      <c r="BK173" s="18">
        <v>5</v>
      </c>
      <c r="BL173" s="18">
        <v>1</v>
      </c>
      <c r="BM173" s="18">
        <v>5</v>
      </c>
      <c r="BN173" s="18">
        <v>1</v>
      </c>
      <c r="BO173" s="18">
        <v>2</v>
      </c>
      <c r="BP173" s="18">
        <v>1</v>
      </c>
      <c r="BQ173" s="18">
        <v>2</v>
      </c>
      <c r="BR173" s="18">
        <v>2</v>
      </c>
      <c r="BS173" s="18">
        <v>1</v>
      </c>
      <c r="CG173"/>
      <c r="CH173"/>
      <c r="CI173"/>
    </row>
    <row r="174" spans="1:85" ht="14.25" customHeight="1">
      <c r="A174" s="12">
        <f t="shared" si="12"/>
        <v>170</v>
      </c>
      <c r="B174" s="12" t="s">
        <v>299</v>
      </c>
      <c r="C174" s="12">
        <v>9673</v>
      </c>
      <c r="D174" s="19" t="s">
        <v>313</v>
      </c>
      <c r="E174" s="19">
        <f>IF(F174="Y",1,"")</f>
      </c>
      <c r="F174" s="20" t="s">
        <v>331</v>
      </c>
      <c r="G174" s="205">
        <f>SUM(J174:R174)</f>
        <v>320</v>
      </c>
      <c r="H174" s="205">
        <f>SUM(S174:AA174)</f>
        <v>525</v>
      </c>
      <c r="I174" s="101"/>
      <c r="J174" s="23"/>
      <c r="K174" s="13">
        <v>7</v>
      </c>
      <c r="L174" s="13">
        <v>51</v>
      </c>
      <c r="M174" s="13">
        <v>84</v>
      </c>
      <c r="N174" s="13">
        <v>53</v>
      </c>
      <c r="O174" s="13">
        <v>12</v>
      </c>
      <c r="P174" s="13">
        <v>36</v>
      </c>
      <c r="Q174" s="13">
        <v>44</v>
      </c>
      <c r="R174" s="13">
        <v>33</v>
      </c>
      <c r="S174" s="18"/>
      <c r="T174" s="13">
        <v>204</v>
      </c>
      <c r="U174" s="13">
        <v>55</v>
      </c>
      <c r="V174" s="13">
        <v>25</v>
      </c>
      <c r="W174" s="13">
        <v>12</v>
      </c>
      <c r="X174" s="13">
        <v>116</v>
      </c>
      <c r="Y174" s="13">
        <v>62</v>
      </c>
      <c r="Z174" s="13">
        <v>22</v>
      </c>
      <c r="AA174" s="13">
        <v>29</v>
      </c>
      <c r="AB174" s="18"/>
      <c r="AC174" s="18">
        <v>6</v>
      </c>
      <c r="AD174" s="18"/>
      <c r="AE174" s="18"/>
      <c r="AF174" s="18">
        <v>160</v>
      </c>
      <c r="AG174" s="18">
        <v>30</v>
      </c>
      <c r="AH174" s="18">
        <v>665</v>
      </c>
      <c r="AI174" s="18">
        <v>5</v>
      </c>
      <c r="AJ174" s="18">
        <v>5</v>
      </c>
      <c r="AK174" s="18">
        <v>3</v>
      </c>
      <c r="AL174" s="18"/>
      <c r="AM174" s="18"/>
      <c r="AN174" s="18"/>
      <c r="AO174" s="13"/>
      <c r="AP174" s="13">
        <v>130</v>
      </c>
      <c r="AQ174" s="13">
        <v>459</v>
      </c>
      <c r="AR174" s="18">
        <v>4</v>
      </c>
      <c r="AS174" s="18">
        <v>180</v>
      </c>
      <c r="AT174" s="18"/>
      <c r="AU174" s="18"/>
      <c r="AV174" s="18"/>
      <c r="AW174" s="18"/>
      <c r="AX174" s="18"/>
      <c r="AY174" s="18"/>
      <c r="AZ174" s="18">
        <v>1</v>
      </c>
      <c r="BA174" s="18">
        <v>30</v>
      </c>
      <c r="BB174" s="18">
        <v>85</v>
      </c>
      <c r="BC174" s="18">
        <v>256</v>
      </c>
      <c r="BD174" s="18">
        <v>9</v>
      </c>
      <c r="BE174" s="18">
        <v>239</v>
      </c>
      <c r="BF174" s="18">
        <v>57</v>
      </c>
      <c r="BG174" s="18">
        <v>145</v>
      </c>
      <c r="BH174" s="18"/>
      <c r="BI174" s="18"/>
      <c r="BJ174" s="18"/>
      <c r="BK174" s="18"/>
      <c r="BL174" s="18">
        <v>8</v>
      </c>
      <c r="BM174" s="18">
        <v>222</v>
      </c>
      <c r="BN174" s="18">
        <v>3</v>
      </c>
      <c r="BO174" s="18">
        <v>6.5</v>
      </c>
      <c r="BP174" s="18">
        <v>24</v>
      </c>
      <c r="BQ174" s="18">
        <v>213</v>
      </c>
      <c r="BR174" s="18">
        <v>60</v>
      </c>
      <c r="BS174" s="18">
        <v>106</v>
      </c>
      <c r="CG174" s="8"/>
    </row>
    <row r="175" spans="1:87" ht="14.25" customHeight="1">
      <c r="A175" s="12">
        <f t="shared" si="12"/>
        <v>171</v>
      </c>
      <c r="B175" s="12" t="s">
        <v>299</v>
      </c>
      <c r="C175" s="12">
        <v>9640</v>
      </c>
      <c r="D175" s="19" t="s">
        <v>161</v>
      </c>
      <c r="E175" s="19">
        <f>IF(F175="Y",1,"")</f>
        <v>1</v>
      </c>
      <c r="F175" s="20" t="s">
        <v>334</v>
      </c>
      <c r="G175" s="205">
        <f>SUM(J175:R175)</f>
        <v>21</v>
      </c>
      <c r="H175" s="205">
        <f>SUM(S175:AA175)</f>
        <v>8</v>
      </c>
      <c r="I175" s="101"/>
      <c r="J175" s="37"/>
      <c r="K175" s="13"/>
      <c r="L175" s="13">
        <v>1</v>
      </c>
      <c r="M175" s="13">
        <v>1</v>
      </c>
      <c r="N175" s="13">
        <v>15</v>
      </c>
      <c r="O175" s="13"/>
      <c r="P175" s="13">
        <v>1</v>
      </c>
      <c r="Q175" s="13"/>
      <c r="R175" s="13">
        <v>3</v>
      </c>
      <c r="S175" s="18"/>
      <c r="T175" s="13"/>
      <c r="U175" s="13"/>
      <c r="V175" s="13">
        <v>2</v>
      </c>
      <c r="W175" s="13">
        <v>6</v>
      </c>
      <c r="X175" s="13"/>
      <c r="Y175" s="13"/>
      <c r="Z175" s="13"/>
      <c r="AA175" s="13"/>
      <c r="AB175" s="18"/>
      <c r="AC175" s="18"/>
      <c r="AD175" s="18"/>
      <c r="AE175" s="18"/>
      <c r="AF175" s="18">
        <v>2</v>
      </c>
      <c r="AG175" s="18"/>
      <c r="AH175" s="18">
        <v>24</v>
      </c>
      <c r="AI175" s="18"/>
      <c r="AJ175" s="18"/>
      <c r="AK175" s="18"/>
      <c r="AL175" s="18"/>
      <c r="AM175" s="18"/>
      <c r="AN175" s="18"/>
      <c r="AO175" s="13">
        <v>21</v>
      </c>
      <c r="AP175" s="13">
        <v>8</v>
      </c>
      <c r="AQ175" s="13">
        <v>12</v>
      </c>
      <c r="AR175" s="18">
        <v>1</v>
      </c>
      <c r="AS175" s="18">
        <v>40</v>
      </c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>
        <v>1</v>
      </c>
      <c r="BE175" s="18">
        <v>40</v>
      </c>
      <c r="BF175" s="18"/>
      <c r="BG175" s="18"/>
      <c r="BH175" s="18"/>
      <c r="BI175" s="18"/>
      <c r="BJ175" s="18">
        <v>6</v>
      </c>
      <c r="BK175" s="18">
        <v>12</v>
      </c>
      <c r="BL175" s="18"/>
      <c r="BM175" s="18"/>
      <c r="BN175" s="18">
        <v>1</v>
      </c>
      <c r="BO175" s="18">
        <v>6</v>
      </c>
      <c r="BP175" s="18"/>
      <c r="BQ175" s="18"/>
      <c r="BR175" s="18">
        <v>1</v>
      </c>
      <c r="BS175" s="18">
        <v>16</v>
      </c>
      <c r="CG175" s="92"/>
      <c r="CH175" s="92"/>
      <c r="CI175" s="92"/>
    </row>
    <row r="176" spans="1:85" ht="14.25" customHeight="1">
      <c r="A176" s="12">
        <f t="shared" si="12"/>
        <v>172</v>
      </c>
      <c r="B176" s="12" t="s">
        <v>299</v>
      </c>
      <c r="C176" s="17">
        <v>18938</v>
      </c>
      <c r="D176" s="80" t="s">
        <v>363</v>
      </c>
      <c r="E176" s="80">
        <f>IF(F176="Y",1,"")</f>
        <v>1</v>
      </c>
      <c r="F176" s="81" t="s">
        <v>334</v>
      </c>
      <c r="G176" s="205">
        <f>SUM(J176:R176)</f>
        <v>16</v>
      </c>
      <c r="H176" s="205">
        <f>SUM(S176:AA176)</f>
        <v>13</v>
      </c>
      <c r="I176" s="204"/>
      <c r="J176" s="37"/>
      <c r="K176" s="18">
        <v>2</v>
      </c>
      <c r="L176" s="18">
        <v>4</v>
      </c>
      <c r="M176" s="18">
        <v>2</v>
      </c>
      <c r="N176" s="18"/>
      <c r="O176" s="18">
        <v>4</v>
      </c>
      <c r="P176" s="18">
        <v>2</v>
      </c>
      <c r="Q176" s="18">
        <v>2</v>
      </c>
      <c r="R176" s="18"/>
      <c r="S176" s="18"/>
      <c r="T176" s="18">
        <v>2</v>
      </c>
      <c r="U176" s="18"/>
      <c r="V176" s="18"/>
      <c r="W176" s="18"/>
      <c r="X176" s="18">
        <v>9</v>
      </c>
      <c r="Y176" s="18">
        <v>2</v>
      </c>
      <c r="Z176" s="18"/>
      <c r="AA176" s="18"/>
      <c r="AB176" s="18"/>
      <c r="AC176" s="18"/>
      <c r="AD176" s="18"/>
      <c r="AE176" s="18"/>
      <c r="AF176" s="18">
        <v>1</v>
      </c>
      <c r="AG176" s="18">
        <v>2</v>
      </c>
      <c r="AH176" s="18">
        <v>6</v>
      </c>
      <c r="AI176" s="18"/>
      <c r="AJ176" s="18"/>
      <c r="AK176" s="18"/>
      <c r="AL176" s="18"/>
      <c r="AM176" s="18"/>
      <c r="AN176" s="18"/>
      <c r="AO176" s="18">
        <v>3</v>
      </c>
      <c r="AP176" s="18">
        <v>12</v>
      </c>
      <c r="AQ176" s="18">
        <v>8</v>
      </c>
      <c r="AR176" s="18">
        <v>1</v>
      </c>
      <c r="AS176" s="18">
        <v>25</v>
      </c>
      <c r="AT176" s="18"/>
      <c r="AU176" s="18"/>
      <c r="AV176" s="18"/>
      <c r="AW176" s="18"/>
      <c r="AX176" s="18"/>
      <c r="AY176" s="18"/>
      <c r="AZ176" s="18">
        <v>1</v>
      </c>
      <c r="BA176" s="18">
        <v>10</v>
      </c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>
        <v>1</v>
      </c>
      <c r="BO176" s="18">
        <v>2</v>
      </c>
      <c r="BP176" s="18"/>
      <c r="BQ176" s="18"/>
      <c r="BR176" s="18"/>
      <c r="BS176" s="18"/>
      <c r="CG176" s="83"/>
    </row>
    <row r="177" spans="1:85" ht="14.25" customHeight="1">
      <c r="A177" s="12">
        <f t="shared" si="12"/>
        <v>173</v>
      </c>
      <c r="B177" s="12" t="s">
        <v>299</v>
      </c>
      <c r="C177" s="12">
        <v>9964</v>
      </c>
      <c r="D177" s="19" t="s">
        <v>166</v>
      </c>
      <c r="E177" s="19">
        <f>IF(F177="Y",1,"")</f>
        <v>1</v>
      </c>
      <c r="F177" s="20" t="s">
        <v>334</v>
      </c>
      <c r="G177" s="205">
        <f>SUM(J177:R177)</f>
        <v>59</v>
      </c>
      <c r="H177" s="205">
        <f>SUM(S177:AA177)</f>
        <v>17</v>
      </c>
      <c r="I177" s="101"/>
      <c r="J177" s="23"/>
      <c r="K177" s="13"/>
      <c r="L177" s="13"/>
      <c r="M177" s="13">
        <v>3</v>
      </c>
      <c r="N177" s="13">
        <v>35</v>
      </c>
      <c r="O177" s="13"/>
      <c r="P177" s="13"/>
      <c r="Q177" s="13">
        <v>2</v>
      </c>
      <c r="R177" s="13">
        <v>19</v>
      </c>
      <c r="S177" s="18"/>
      <c r="T177" s="13">
        <v>3</v>
      </c>
      <c r="U177" s="13"/>
      <c r="V177" s="13"/>
      <c r="W177" s="13">
        <v>2</v>
      </c>
      <c r="X177" s="13">
        <v>2</v>
      </c>
      <c r="Y177" s="13"/>
      <c r="Z177" s="13">
        <v>2</v>
      </c>
      <c r="AA177" s="13">
        <v>8</v>
      </c>
      <c r="AB177" s="18">
        <v>2</v>
      </c>
      <c r="AC177" s="18">
        <v>6</v>
      </c>
      <c r="AD177" s="18">
        <v>2</v>
      </c>
      <c r="AE177" s="18"/>
      <c r="AF177" s="18"/>
      <c r="AG177" s="18"/>
      <c r="AH177" s="18">
        <v>36</v>
      </c>
      <c r="AI177" s="18">
        <v>2</v>
      </c>
      <c r="AJ177" s="18"/>
      <c r="AK177" s="18"/>
      <c r="AL177" s="18"/>
      <c r="AM177" s="18"/>
      <c r="AN177" s="18"/>
      <c r="AO177" s="13"/>
      <c r="AP177" s="13">
        <v>5</v>
      </c>
      <c r="AQ177" s="13">
        <v>14</v>
      </c>
      <c r="AR177" s="18">
        <v>1</v>
      </c>
      <c r="AS177" s="18">
        <v>55</v>
      </c>
      <c r="AT177" s="18"/>
      <c r="AU177" s="18"/>
      <c r="AV177" s="18"/>
      <c r="AW177" s="18"/>
      <c r="AX177" s="18"/>
      <c r="AY177" s="18"/>
      <c r="AZ177" s="18"/>
      <c r="BA177" s="18"/>
      <c r="BB177" s="18">
        <v>5</v>
      </c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>
        <v>10</v>
      </c>
      <c r="BO177" s="18"/>
      <c r="BP177" s="18"/>
      <c r="BQ177" s="18"/>
      <c r="BR177" s="18">
        <v>3</v>
      </c>
      <c r="BS177" s="18"/>
      <c r="CG177" s="8"/>
    </row>
    <row r="178" spans="1:71" ht="14.25" customHeight="1">
      <c r="A178" s="12">
        <f t="shared" si="12"/>
        <v>174</v>
      </c>
      <c r="B178" s="12" t="s">
        <v>299</v>
      </c>
      <c r="C178" s="12">
        <v>9677</v>
      </c>
      <c r="D178" s="19" t="s">
        <v>179</v>
      </c>
      <c r="E178" s="19">
        <f>IF(F178="Y",1,"")</f>
      </c>
      <c r="F178" s="20" t="s">
        <v>331</v>
      </c>
      <c r="G178" s="205">
        <f>SUM(J178:R178)</f>
        <v>46</v>
      </c>
      <c r="H178" s="205">
        <f>SUM(S178:AA178)</f>
        <v>12</v>
      </c>
      <c r="I178" s="101"/>
      <c r="J178" s="23"/>
      <c r="K178" s="13"/>
      <c r="L178" s="13">
        <v>1</v>
      </c>
      <c r="M178" s="13">
        <v>6</v>
      </c>
      <c r="N178" s="13">
        <v>26</v>
      </c>
      <c r="O178" s="13"/>
      <c r="P178" s="13"/>
      <c r="Q178" s="13">
        <v>4</v>
      </c>
      <c r="R178" s="13">
        <v>9</v>
      </c>
      <c r="S178" s="18"/>
      <c r="T178" s="13"/>
      <c r="U178" s="13">
        <v>1</v>
      </c>
      <c r="V178" s="13">
        <v>2</v>
      </c>
      <c r="W178" s="13">
        <v>4</v>
      </c>
      <c r="X178" s="13"/>
      <c r="Y178" s="13"/>
      <c r="Z178" s="13">
        <v>1</v>
      </c>
      <c r="AA178" s="13">
        <v>4</v>
      </c>
      <c r="AB178" s="18"/>
      <c r="AC178" s="18"/>
      <c r="AD178" s="18"/>
      <c r="AE178" s="18"/>
      <c r="AF178" s="18"/>
      <c r="AG178" s="18"/>
      <c r="AH178" s="18"/>
      <c r="AI178" s="18">
        <v>1</v>
      </c>
      <c r="AJ178" s="18"/>
      <c r="AK178" s="18"/>
      <c r="AL178" s="18"/>
      <c r="AM178" s="18"/>
      <c r="AN178" s="18"/>
      <c r="AO178" s="13">
        <v>2</v>
      </c>
      <c r="AP178" s="13"/>
      <c r="AQ178" s="13">
        <v>7</v>
      </c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</row>
    <row r="179" spans="1:71" ht="14.25" customHeight="1">
      <c r="A179" s="12">
        <f t="shared" si="12"/>
        <v>175</v>
      </c>
      <c r="B179" s="12" t="s">
        <v>299</v>
      </c>
      <c r="C179" s="12">
        <v>9643</v>
      </c>
      <c r="D179" s="55" t="s">
        <v>162</v>
      </c>
      <c r="E179" s="19">
        <f>IF(F179="Y",1,"")</f>
        <v>1</v>
      </c>
      <c r="F179" s="20" t="s">
        <v>334</v>
      </c>
      <c r="G179" s="205">
        <f>SUM(J179:R179)</f>
        <v>11</v>
      </c>
      <c r="H179" s="205">
        <f>SUM(S179:AA179)</f>
        <v>13</v>
      </c>
      <c r="I179" s="101"/>
      <c r="J179" s="37"/>
      <c r="K179" s="36"/>
      <c r="L179" s="36"/>
      <c r="M179" s="36"/>
      <c r="N179" s="36">
        <v>6</v>
      </c>
      <c r="O179" s="36"/>
      <c r="P179" s="36"/>
      <c r="Q179" s="36">
        <v>1</v>
      </c>
      <c r="R179" s="36">
        <v>4</v>
      </c>
      <c r="S179" s="37"/>
      <c r="T179" s="36">
        <v>1</v>
      </c>
      <c r="U179" s="36">
        <v>1</v>
      </c>
      <c r="V179" s="36">
        <v>7</v>
      </c>
      <c r="W179" s="36">
        <v>1</v>
      </c>
      <c r="X179" s="36"/>
      <c r="Y179" s="36">
        <v>1</v>
      </c>
      <c r="Z179" s="36">
        <v>1</v>
      </c>
      <c r="AA179" s="36">
        <v>1</v>
      </c>
      <c r="AB179" s="37">
        <v>2</v>
      </c>
      <c r="AC179" s="37">
        <v>1</v>
      </c>
      <c r="AD179" s="37"/>
      <c r="AE179" s="37">
        <v>1</v>
      </c>
      <c r="AF179" s="37">
        <v>1</v>
      </c>
      <c r="AG179" s="37"/>
      <c r="AH179" s="37">
        <v>14</v>
      </c>
      <c r="AI179" s="37"/>
      <c r="AJ179" s="37"/>
      <c r="AK179" s="37"/>
      <c r="AL179" s="37"/>
      <c r="AM179" s="37"/>
      <c r="AN179" s="37"/>
      <c r="AO179" s="36"/>
      <c r="AP179" s="36"/>
      <c r="AQ179" s="36">
        <v>7</v>
      </c>
      <c r="AR179" s="37"/>
      <c r="AS179" s="37"/>
      <c r="AT179" s="37">
        <v>1</v>
      </c>
      <c r="AU179" s="37">
        <v>1</v>
      </c>
      <c r="AV179" s="37"/>
      <c r="AW179" s="37"/>
      <c r="AX179" s="37"/>
      <c r="AY179" s="37"/>
      <c r="AZ179" s="37"/>
      <c r="BA179" s="37"/>
      <c r="BB179" s="37">
        <v>3</v>
      </c>
      <c r="BC179" s="37">
        <v>10</v>
      </c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>
        <v>3</v>
      </c>
      <c r="BO179" s="37">
        <v>5</v>
      </c>
      <c r="BP179" s="37"/>
      <c r="BQ179" s="37"/>
      <c r="BR179" s="37">
        <v>3</v>
      </c>
      <c r="BS179" s="37">
        <v>18</v>
      </c>
    </row>
    <row r="180" spans="1:71" ht="14.25" customHeight="1">
      <c r="A180" s="12">
        <f t="shared" si="12"/>
        <v>176</v>
      </c>
      <c r="B180" s="17" t="s">
        <v>299</v>
      </c>
      <c r="C180" s="17">
        <v>19096</v>
      </c>
      <c r="D180" s="206" t="s">
        <v>364</v>
      </c>
      <c r="E180" s="80">
        <f>IF(F180="Y",1,"")</f>
        <v>1</v>
      </c>
      <c r="F180" s="81" t="s">
        <v>334</v>
      </c>
      <c r="G180" s="205">
        <f>SUM(J180:R180)</f>
        <v>161</v>
      </c>
      <c r="H180" s="205">
        <f>SUM(S180:AA180)</f>
        <v>30</v>
      </c>
      <c r="I180" s="204"/>
      <c r="J180" s="37"/>
      <c r="K180" s="37"/>
      <c r="L180" s="37">
        <v>1</v>
      </c>
      <c r="M180" s="37">
        <v>16</v>
      </c>
      <c r="N180" s="37">
        <v>97</v>
      </c>
      <c r="O180" s="37"/>
      <c r="P180" s="37">
        <v>1</v>
      </c>
      <c r="Q180" s="37">
        <v>9</v>
      </c>
      <c r="R180" s="37">
        <v>37</v>
      </c>
      <c r="S180" s="37"/>
      <c r="T180" s="37"/>
      <c r="U180" s="37">
        <v>1</v>
      </c>
      <c r="V180" s="37">
        <v>1</v>
      </c>
      <c r="W180" s="37">
        <v>19</v>
      </c>
      <c r="X180" s="37"/>
      <c r="Y180" s="37">
        <v>1</v>
      </c>
      <c r="Z180" s="37">
        <v>1</v>
      </c>
      <c r="AA180" s="37">
        <v>7</v>
      </c>
      <c r="AB180" s="37"/>
      <c r="AC180" s="37"/>
      <c r="AD180" s="37"/>
      <c r="AE180" s="37"/>
      <c r="AF180" s="37">
        <v>8</v>
      </c>
      <c r="AG180" s="37"/>
      <c r="AH180" s="37">
        <v>97</v>
      </c>
      <c r="AI180" s="37"/>
      <c r="AJ180" s="37"/>
      <c r="AK180" s="37"/>
      <c r="AL180" s="37"/>
      <c r="AM180" s="37"/>
      <c r="AN180" s="37"/>
      <c r="AO180" s="37">
        <v>6</v>
      </c>
      <c r="AP180" s="37"/>
      <c r="AQ180" s="37">
        <v>12</v>
      </c>
      <c r="AR180" s="37">
        <v>1</v>
      </c>
      <c r="AS180" s="37">
        <v>48</v>
      </c>
      <c r="AT180" s="37"/>
      <c r="AU180" s="37"/>
      <c r="AV180" s="37"/>
      <c r="AW180" s="37"/>
      <c r="AX180" s="37"/>
      <c r="AY180" s="37"/>
      <c r="AZ180" s="37"/>
      <c r="BA180" s="37"/>
      <c r="BB180" s="37">
        <v>14</v>
      </c>
      <c r="BC180" s="37">
        <v>26</v>
      </c>
      <c r="BD180" s="37"/>
      <c r="BE180" s="37"/>
      <c r="BF180" s="37"/>
      <c r="BG180" s="37"/>
      <c r="BH180" s="37"/>
      <c r="BI180" s="37"/>
      <c r="BJ180" s="37">
        <v>6</v>
      </c>
      <c r="BK180" s="37">
        <v>8</v>
      </c>
      <c r="BL180" s="37"/>
      <c r="BM180" s="37"/>
      <c r="BN180" s="37">
        <v>8</v>
      </c>
      <c r="BO180" s="37">
        <v>54</v>
      </c>
      <c r="BP180" s="37"/>
      <c r="BQ180" s="37"/>
      <c r="BR180" s="37"/>
      <c r="BS180" s="37">
        <v>29</v>
      </c>
    </row>
    <row r="181" spans="1:87" ht="14.25" customHeight="1">
      <c r="A181" s="12">
        <f t="shared" si="12"/>
        <v>177</v>
      </c>
      <c r="B181" s="12" t="s">
        <v>299</v>
      </c>
      <c r="C181" s="12">
        <v>9679</v>
      </c>
      <c r="D181" s="19" t="s">
        <v>167</v>
      </c>
      <c r="E181" s="19">
        <f>IF(F181="Y",1,"")</f>
        <v>1</v>
      </c>
      <c r="F181" s="20" t="s">
        <v>334</v>
      </c>
      <c r="G181" s="205">
        <f>SUM(J181:R181)</f>
        <v>14</v>
      </c>
      <c r="H181" s="205">
        <f>SUM(S181:AA181)</f>
        <v>30</v>
      </c>
      <c r="I181" s="101"/>
      <c r="J181" s="23"/>
      <c r="K181" s="3"/>
      <c r="L181" s="3"/>
      <c r="M181" s="3">
        <v>4</v>
      </c>
      <c r="N181" s="3">
        <v>4</v>
      </c>
      <c r="O181" s="3"/>
      <c r="P181" s="3">
        <v>2</v>
      </c>
      <c r="Q181" s="3">
        <v>2</v>
      </c>
      <c r="R181" s="3">
        <v>2</v>
      </c>
      <c r="T181" s="3">
        <v>7</v>
      </c>
      <c r="U181" s="3">
        <v>9</v>
      </c>
      <c r="V181" s="3">
        <v>1</v>
      </c>
      <c r="W181" s="3">
        <v>2</v>
      </c>
      <c r="X181" s="3">
        <v>6</v>
      </c>
      <c r="Y181" s="3">
        <v>3</v>
      </c>
      <c r="Z181" s="3">
        <v>1</v>
      </c>
      <c r="AA181" s="3">
        <v>1</v>
      </c>
      <c r="AB181" s="2">
        <v>8</v>
      </c>
      <c r="AF181" s="2">
        <v>10</v>
      </c>
      <c r="AH181" s="2">
        <v>14</v>
      </c>
      <c r="AK181" s="2">
        <v>3</v>
      </c>
      <c r="AO181" s="3">
        <v>13</v>
      </c>
      <c r="AP181" s="3">
        <v>4</v>
      </c>
      <c r="AQ181" s="3">
        <v>10</v>
      </c>
      <c r="AR181" s="2">
        <v>1</v>
      </c>
      <c r="AS181" s="2">
        <v>20</v>
      </c>
      <c r="BB181" s="2">
        <v>2</v>
      </c>
      <c r="BC181" s="2">
        <v>6</v>
      </c>
      <c r="BD181" s="2">
        <v>1</v>
      </c>
      <c r="BE181" s="2">
        <v>6</v>
      </c>
      <c r="BF181" s="2">
        <v>1</v>
      </c>
      <c r="BG181" s="2">
        <v>3</v>
      </c>
      <c r="BJ181" s="2">
        <v>2</v>
      </c>
      <c r="BK181" s="2">
        <v>6</v>
      </c>
      <c r="BN181" s="2">
        <v>3</v>
      </c>
      <c r="BO181" s="2">
        <v>6</v>
      </c>
      <c r="CG181" s="92"/>
      <c r="CH181" s="92"/>
      <c r="CI181" s="92"/>
    </row>
    <row r="182" spans="1:87" ht="14.25" customHeight="1">
      <c r="A182" s="12">
        <f t="shared" si="12"/>
        <v>178</v>
      </c>
      <c r="B182" s="12" t="s">
        <v>299</v>
      </c>
      <c r="C182" s="12">
        <v>9686</v>
      </c>
      <c r="D182" s="19" t="s">
        <v>271</v>
      </c>
      <c r="E182" s="19">
        <f>IF(F182="Y",1,"")</f>
        <v>1</v>
      </c>
      <c r="F182" s="20" t="s">
        <v>334</v>
      </c>
      <c r="G182" s="205">
        <f>SUM(J182:R182)</f>
        <v>100</v>
      </c>
      <c r="H182" s="205">
        <f>SUM(S182:AA182)</f>
        <v>47</v>
      </c>
      <c r="I182" s="101"/>
      <c r="J182" s="23"/>
      <c r="K182" s="13">
        <v>2</v>
      </c>
      <c r="L182" s="13">
        <v>8</v>
      </c>
      <c r="M182" s="13">
        <v>16</v>
      </c>
      <c r="N182" s="13">
        <v>43</v>
      </c>
      <c r="O182" s="13">
        <v>1</v>
      </c>
      <c r="P182" s="13">
        <v>8</v>
      </c>
      <c r="Q182" s="13">
        <v>6</v>
      </c>
      <c r="R182" s="13">
        <v>16</v>
      </c>
      <c r="S182" s="18"/>
      <c r="T182" s="13"/>
      <c r="U182" s="13">
        <v>6</v>
      </c>
      <c r="V182" s="13">
        <v>7</v>
      </c>
      <c r="W182" s="13">
        <v>13</v>
      </c>
      <c r="X182" s="13">
        <v>1</v>
      </c>
      <c r="Y182" s="13">
        <v>4</v>
      </c>
      <c r="Z182" s="13">
        <v>7</v>
      </c>
      <c r="AA182" s="13">
        <v>9</v>
      </c>
      <c r="AB182" s="18">
        <v>9</v>
      </c>
      <c r="AC182" s="18">
        <v>6</v>
      </c>
      <c r="AD182" s="18">
        <v>1</v>
      </c>
      <c r="AE182" s="18"/>
      <c r="AF182" s="18">
        <v>10</v>
      </c>
      <c r="AG182" s="18">
        <v>17</v>
      </c>
      <c r="AH182" s="18">
        <v>93</v>
      </c>
      <c r="AI182" s="18"/>
      <c r="AJ182" s="18"/>
      <c r="AK182" s="18"/>
      <c r="AL182" s="18"/>
      <c r="AM182" s="18"/>
      <c r="AN182" s="18"/>
      <c r="AO182" s="13">
        <v>17</v>
      </c>
      <c r="AP182" s="13">
        <v>30</v>
      </c>
      <c r="AQ182" s="13">
        <v>56</v>
      </c>
      <c r="AR182" s="18">
        <v>1</v>
      </c>
      <c r="AS182" s="18">
        <v>50</v>
      </c>
      <c r="AT182" s="18"/>
      <c r="AU182" s="18"/>
      <c r="AV182" s="18"/>
      <c r="AW182" s="18"/>
      <c r="AX182" s="18"/>
      <c r="AY182" s="18"/>
      <c r="AZ182" s="18"/>
      <c r="BA182" s="18"/>
      <c r="BB182" s="18">
        <v>12</v>
      </c>
      <c r="BC182" s="18">
        <v>2</v>
      </c>
      <c r="BD182" s="18">
        <v>1</v>
      </c>
      <c r="BE182" s="18">
        <v>20</v>
      </c>
      <c r="BF182" s="18"/>
      <c r="BG182" s="18"/>
      <c r="BH182" s="18"/>
      <c r="BI182" s="18"/>
      <c r="BJ182" s="18">
        <v>2</v>
      </c>
      <c r="BK182" s="18">
        <v>3</v>
      </c>
      <c r="BL182" s="18"/>
      <c r="BM182" s="18"/>
      <c r="BN182" s="18">
        <v>3</v>
      </c>
      <c r="BO182" s="18">
        <v>10</v>
      </c>
      <c r="BP182" s="18"/>
      <c r="BQ182" s="18"/>
      <c r="BR182" s="18">
        <v>1</v>
      </c>
      <c r="BS182" s="18">
        <v>1</v>
      </c>
      <c r="CG182" s="92"/>
      <c r="CH182" s="92"/>
      <c r="CI182" s="92"/>
    </row>
    <row r="183" spans="1:87" ht="14.25" customHeight="1">
      <c r="A183" s="12">
        <f t="shared" si="12"/>
        <v>179</v>
      </c>
      <c r="B183" s="12" t="s">
        <v>299</v>
      </c>
      <c r="C183" s="12">
        <v>9687</v>
      </c>
      <c r="D183" s="19" t="s">
        <v>176</v>
      </c>
      <c r="E183" s="19">
        <f>IF(F183="Y",1,"")</f>
        <v>1</v>
      </c>
      <c r="F183" s="20" t="s">
        <v>334</v>
      </c>
      <c r="G183" s="205">
        <f>SUM(J183:R183)</f>
        <v>113</v>
      </c>
      <c r="H183" s="205">
        <f>SUM(S183:AA183)</f>
        <v>0</v>
      </c>
      <c r="I183" s="101"/>
      <c r="J183" s="23"/>
      <c r="K183" s="13"/>
      <c r="L183" s="13">
        <v>4</v>
      </c>
      <c r="M183" s="13">
        <v>10</v>
      </c>
      <c r="N183" s="13">
        <v>63</v>
      </c>
      <c r="O183" s="13"/>
      <c r="P183" s="13"/>
      <c r="Q183" s="13">
        <v>2</v>
      </c>
      <c r="R183" s="13">
        <v>34</v>
      </c>
      <c r="S183" s="18">
        <v>0</v>
      </c>
      <c r="T183" s="13"/>
      <c r="U183" s="13"/>
      <c r="V183" s="13"/>
      <c r="W183" s="13"/>
      <c r="X183" s="13"/>
      <c r="Y183" s="13"/>
      <c r="Z183" s="13"/>
      <c r="AA183" s="13"/>
      <c r="AB183" s="18">
        <v>3</v>
      </c>
      <c r="AC183" s="18">
        <v>1</v>
      </c>
      <c r="AD183" s="18"/>
      <c r="AE183" s="18"/>
      <c r="AF183" s="18"/>
      <c r="AG183" s="18"/>
      <c r="AH183" s="18">
        <v>42</v>
      </c>
      <c r="AI183" s="18"/>
      <c r="AJ183" s="18"/>
      <c r="AK183" s="18"/>
      <c r="AL183" s="18"/>
      <c r="AM183" s="18"/>
      <c r="AN183" s="18"/>
      <c r="AO183" s="13"/>
      <c r="AP183" s="13"/>
      <c r="AQ183" s="13">
        <v>30</v>
      </c>
      <c r="AR183" s="18">
        <v>1</v>
      </c>
      <c r="AS183" s="18">
        <v>40</v>
      </c>
      <c r="AT183" s="18"/>
      <c r="AU183" s="18"/>
      <c r="AV183" s="18"/>
      <c r="AW183" s="18"/>
      <c r="AX183" s="18"/>
      <c r="AY183" s="18"/>
      <c r="AZ183" s="18"/>
      <c r="BA183" s="18"/>
      <c r="BB183" s="18">
        <v>21</v>
      </c>
      <c r="BC183" s="18"/>
      <c r="BD183" s="18"/>
      <c r="BE183" s="18"/>
      <c r="BF183" s="18"/>
      <c r="BG183" s="18"/>
      <c r="BH183" s="18"/>
      <c r="BI183" s="18"/>
      <c r="BJ183" s="18"/>
      <c r="BK183" s="18"/>
      <c r="BL183" s="18">
        <v>1</v>
      </c>
      <c r="BM183" s="18">
        <v>12</v>
      </c>
      <c r="BN183" s="18"/>
      <c r="BO183" s="18"/>
      <c r="BP183" s="18">
        <v>2</v>
      </c>
      <c r="BQ183" s="18">
        <v>3</v>
      </c>
      <c r="BR183" s="18"/>
      <c r="BS183" s="18"/>
      <c r="CG183" s="92"/>
      <c r="CH183" s="92"/>
      <c r="CI183" s="92"/>
    </row>
    <row r="184" spans="1:87" ht="14.25" customHeight="1">
      <c r="A184" s="12">
        <f t="shared" si="12"/>
        <v>180</v>
      </c>
      <c r="B184" s="12" t="s">
        <v>299</v>
      </c>
      <c r="C184" s="12">
        <v>9690</v>
      </c>
      <c r="D184" s="19" t="s">
        <v>180</v>
      </c>
      <c r="E184" s="19">
        <f>IF(F184="Y",1,"")</f>
        <v>1</v>
      </c>
      <c r="F184" s="20" t="s">
        <v>334</v>
      </c>
      <c r="G184" s="205">
        <f>SUM(J184:R184)</f>
        <v>68</v>
      </c>
      <c r="H184" s="205">
        <f>SUM(S184:AA184)</f>
        <v>0</v>
      </c>
      <c r="I184" s="101"/>
      <c r="J184" s="23"/>
      <c r="K184" s="13">
        <v>2</v>
      </c>
      <c r="L184" s="13">
        <v>4</v>
      </c>
      <c r="M184" s="13">
        <v>5</v>
      </c>
      <c r="N184" s="13">
        <v>34</v>
      </c>
      <c r="O184" s="13">
        <v>4</v>
      </c>
      <c r="P184" s="13">
        <v>1</v>
      </c>
      <c r="Q184" s="13">
        <v>3</v>
      </c>
      <c r="R184" s="13">
        <v>15</v>
      </c>
      <c r="S184" s="18">
        <v>0</v>
      </c>
      <c r="T184" s="13"/>
      <c r="U184" s="13"/>
      <c r="V184" s="13"/>
      <c r="W184" s="13"/>
      <c r="X184" s="13"/>
      <c r="Y184" s="13"/>
      <c r="Z184" s="13"/>
      <c r="AA184" s="13"/>
      <c r="AB184" s="18">
        <v>2</v>
      </c>
      <c r="AC184" s="18">
        <v>3</v>
      </c>
      <c r="AD184" s="18">
        <v>1</v>
      </c>
      <c r="AE184" s="18"/>
      <c r="AF184" s="18"/>
      <c r="AG184" s="18"/>
      <c r="AH184" s="18">
        <v>33</v>
      </c>
      <c r="AI184" s="18"/>
      <c r="AJ184" s="18"/>
      <c r="AK184" s="18"/>
      <c r="AL184" s="18"/>
      <c r="AM184" s="18"/>
      <c r="AN184" s="18"/>
      <c r="AO184" s="13">
        <v>26</v>
      </c>
      <c r="AP184" s="13"/>
      <c r="AQ184" s="13">
        <v>6</v>
      </c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>
        <v>16</v>
      </c>
      <c r="BC184" s="18">
        <v>1</v>
      </c>
      <c r="BD184" s="18"/>
      <c r="BE184" s="18"/>
      <c r="BF184" s="18"/>
      <c r="BG184" s="18"/>
      <c r="BH184" s="18">
        <v>2</v>
      </c>
      <c r="BI184" s="18">
        <v>5</v>
      </c>
      <c r="BJ184" s="18">
        <v>6</v>
      </c>
      <c r="BK184" s="18">
        <v>2</v>
      </c>
      <c r="BL184" s="18"/>
      <c r="BM184" s="18"/>
      <c r="BN184" s="18">
        <v>3</v>
      </c>
      <c r="BO184" s="18">
        <v>3</v>
      </c>
      <c r="BP184" s="18"/>
      <c r="BQ184" s="18"/>
      <c r="BR184" s="18"/>
      <c r="BS184" s="18"/>
      <c r="CG184" s="92"/>
      <c r="CH184" s="92"/>
      <c r="CI184" s="92"/>
    </row>
    <row r="185" spans="1:87" ht="14.25" customHeight="1">
      <c r="A185" s="12">
        <f t="shared" si="12"/>
        <v>181</v>
      </c>
      <c r="B185" s="12" t="s">
        <v>299</v>
      </c>
      <c r="C185" s="12">
        <v>9666</v>
      </c>
      <c r="D185" s="19" t="s">
        <v>181</v>
      </c>
      <c r="E185" s="19">
        <f>IF(F185="Y",1,"")</f>
      </c>
      <c r="F185" s="20" t="s">
        <v>331</v>
      </c>
      <c r="G185" s="205">
        <f>SUM(J185:R185)</f>
        <v>86</v>
      </c>
      <c r="H185" s="205">
        <f>SUM(S185:AA185)</f>
        <v>9</v>
      </c>
      <c r="I185" s="101"/>
      <c r="J185" s="23"/>
      <c r="K185" s="13"/>
      <c r="L185" s="13">
        <v>5</v>
      </c>
      <c r="M185" s="13">
        <v>15</v>
      </c>
      <c r="N185" s="13">
        <v>34</v>
      </c>
      <c r="O185" s="13">
        <v>1</v>
      </c>
      <c r="P185" s="13">
        <v>2</v>
      </c>
      <c r="Q185" s="13">
        <v>11</v>
      </c>
      <c r="R185" s="13">
        <v>18</v>
      </c>
      <c r="S185" s="18"/>
      <c r="T185" s="13">
        <v>5</v>
      </c>
      <c r="U185" s="13"/>
      <c r="V185" s="13"/>
      <c r="W185" s="13"/>
      <c r="X185" s="13">
        <v>3</v>
      </c>
      <c r="Y185" s="13"/>
      <c r="Z185" s="13"/>
      <c r="AA185" s="13">
        <v>1</v>
      </c>
      <c r="AB185" s="18">
        <v>5</v>
      </c>
      <c r="AC185" s="18">
        <v>6</v>
      </c>
      <c r="AD185" s="18">
        <v>4</v>
      </c>
      <c r="AE185" s="18">
        <v>2</v>
      </c>
      <c r="AF185" s="18"/>
      <c r="AG185" s="18"/>
      <c r="AH185" s="18">
        <v>27</v>
      </c>
      <c r="AI185" s="18">
        <v>5</v>
      </c>
      <c r="AJ185" s="18"/>
      <c r="AK185" s="18"/>
      <c r="AL185" s="18"/>
      <c r="AM185" s="18"/>
      <c r="AN185" s="18"/>
      <c r="AO185" s="13"/>
      <c r="AP185" s="13"/>
      <c r="AQ185" s="13">
        <v>25</v>
      </c>
      <c r="AR185" s="18">
        <v>1</v>
      </c>
      <c r="AS185" s="18">
        <v>45</v>
      </c>
      <c r="AT185" s="18"/>
      <c r="AU185" s="18"/>
      <c r="AV185" s="18"/>
      <c r="AW185" s="18"/>
      <c r="AX185" s="18"/>
      <c r="AY185" s="18"/>
      <c r="AZ185" s="18">
        <v>1</v>
      </c>
      <c r="BA185" s="18">
        <v>25</v>
      </c>
      <c r="BB185" s="18">
        <v>4</v>
      </c>
      <c r="BC185" s="18">
        <v>7</v>
      </c>
      <c r="BD185" s="18"/>
      <c r="BE185" s="18"/>
      <c r="BF185" s="18"/>
      <c r="BG185" s="18"/>
      <c r="BH185" s="18"/>
      <c r="BI185" s="18"/>
      <c r="BJ185" s="18"/>
      <c r="BK185" s="18"/>
      <c r="BL185" s="18">
        <v>1</v>
      </c>
      <c r="BM185" s="18">
        <v>25</v>
      </c>
      <c r="BN185" s="18">
        <v>1</v>
      </c>
      <c r="BO185" s="18">
        <v>30</v>
      </c>
      <c r="BP185" s="18">
        <v>2</v>
      </c>
      <c r="BQ185" s="18">
        <v>5</v>
      </c>
      <c r="BR185" s="18">
        <v>11</v>
      </c>
      <c r="BS185" s="18"/>
      <c r="CG185" s="92"/>
      <c r="CH185" s="92"/>
      <c r="CI185" s="92"/>
    </row>
    <row r="186" spans="1:71" ht="14.25" customHeight="1">
      <c r="A186" s="12">
        <f t="shared" si="12"/>
        <v>182</v>
      </c>
      <c r="B186" s="12" t="s">
        <v>299</v>
      </c>
      <c r="C186" s="12">
        <v>9692</v>
      </c>
      <c r="D186" s="19" t="s">
        <v>168</v>
      </c>
      <c r="E186" s="19">
        <f>IF(F186="Y",1,"")</f>
        <v>1</v>
      </c>
      <c r="F186" s="20" t="s">
        <v>334</v>
      </c>
      <c r="G186" s="205">
        <f>SUM(J186:R186)</f>
        <v>99</v>
      </c>
      <c r="H186" s="205">
        <f>SUM(S186:AA186)</f>
        <v>33</v>
      </c>
      <c r="I186" s="101"/>
      <c r="J186" s="23"/>
      <c r="K186" s="13"/>
      <c r="L186" s="13">
        <v>4</v>
      </c>
      <c r="M186" s="13">
        <v>10</v>
      </c>
      <c r="N186" s="13">
        <v>44</v>
      </c>
      <c r="O186" s="13"/>
      <c r="P186" s="13">
        <v>3</v>
      </c>
      <c r="Q186" s="13">
        <v>7</v>
      </c>
      <c r="R186" s="13">
        <v>31</v>
      </c>
      <c r="S186" s="18"/>
      <c r="T186" s="13">
        <v>2</v>
      </c>
      <c r="U186" s="13">
        <v>4</v>
      </c>
      <c r="V186" s="13">
        <v>4</v>
      </c>
      <c r="W186" s="13">
        <v>4</v>
      </c>
      <c r="X186" s="13">
        <v>3</v>
      </c>
      <c r="Y186" s="13"/>
      <c r="Z186" s="13">
        <v>3</v>
      </c>
      <c r="AA186" s="13">
        <v>13</v>
      </c>
      <c r="AB186" s="18">
        <v>2</v>
      </c>
      <c r="AC186" s="18">
        <v>2</v>
      </c>
      <c r="AD186" s="18">
        <v>1</v>
      </c>
      <c r="AE186" s="18"/>
      <c r="AF186" s="18">
        <v>13</v>
      </c>
      <c r="AG186" s="18">
        <v>1</v>
      </c>
      <c r="AH186" s="18">
        <v>231</v>
      </c>
      <c r="AI186" s="18">
        <v>1</v>
      </c>
      <c r="AJ186" s="18"/>
      <c r="AK186" s="18"/>
      <c r="AL186" s="18"/>
      <c r="AM186" s="18"/>
      <c r="AN186" s="18"/>
      <c r="AO186" s="13">
        <v>13</v>
      </c>
      <c r="AP186" s="13"/>
      <c r="AQ186" s="13"/>
      <c r="AR186" s="18">
        <v>1</v>
      </c>
      <c r="AS186" s="18">
        <v>40</v>
      </c>
      <c r="AT186" s="18"/>
      <c r="AU186" s="18"/>
      <c r="AV186" s="18"/>
      <c r="AW186" s="18"/>
      <c r="AX186" s="18"/>
      <c r="AY186" s="18"/>
      <c r="AZ186" s="18"/>
      <c r="BA186" s="18"/>
      <c r="BB186" s="18">
        <v>18</v>
      </c>
      <c r="BC186" s="18"/>
      <c r="BD186" s="18"/>
      <c r="BE186" s="18"/>
      <c r="BF186" s="18"/>
      <c r="BG186" s="18"/>
      <c r="BH186" s="18"/>
      <c r="BI186" s="18"/>
      <c r="BJ186" s="18">
        <v>3</v>
      </c>
      <c r="BK186" s="18"/>
      <c r="BL186" s="18">
        <v>1</v>
      </c>
      <c r="BM186" s="18">
        <v>8</v>
      </c>
      <c r="BN186" s="18"/>
      <c r="BO186" s="18"/>
      <c r="BP186" s="18"/>
      <c r="BQ186" s="18"/>
      <c r="BR186" s="18"/>
      <c r="BS186" s="18"/>
    </row>
    <row r="187" spans="1:85" ht="14.25" customHeight="1">
      <c r="A187" s="12">
        <f t="shared" si="12"/>
        <v>183</v>
      </c>
      <c r="B187" s="12" t="s">
        <v>299</v>
      </c>
      <c r="C187" s="12">
        <v>9648</v>
      </c>
      <c r="D187" s="19" t="s">
        <v>163</v>
      </c>
      <c r="E187" s="19">
        <f>IF(F187="Y",1,"")</f>
      </c>
      <c r="F187" s="20" t="s">
        <v>331</v>
      </c>
      <c r="G187" s="205">
        <f>SUM(J187:R187)</f>
        <v>26</v>
      </c>
      <c r="H187" s="205">
        <f>SUM(S187:AA187)</f>
        <v>0</v>
      </c>
      <c r="I187" s="101"/>
      <c r="J187" s="37"/>
      <c r="K187" s="13">
        <v>1</v>
      </c>
      <c r="L187" s="13">
        <v>1</v>
      </c>
      <c r="M187" s="13">
        <v>5</v>
      </c>
      <c r="N187" s="13">
        <v>9</v>
      </c>
      <c r="O187" s="13">
        <v>1</v>
      </c>
      <c r="P187" s="13">
        <v>1</v>
      </c>
      <c r="Q187" s="13">
        <v>4</v>
      </c>
      <c r="R187" s="13">
        <v>4</v>
      </c>
      <c r="S187" s="18">
        <v>0</v>
      </c>
      <c r="T187" s="13"/>
      <c r="U187" s="13"/>
      <c r="V187" s="13"/>
      <c r="W187" s="13"/>
      <c r="X187" s="13"/>
      <c r="Y187" s="13"/>
      <c r="Z187" s="13"/>
      <c r="AA187" s="13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3">
        <v>3</v>
      </c>
      <c r="AP187" s="13"/>
      <c r="AQ187" s="13">
        <v>20</v>
      </c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CG187" s="8"/>
    </row>
    <row r="188" spans="1:71" ht="14.25" customHeight="1">
      <c r="A188" s="12">
        <f t="shared" si="12"/>
        <v>184</v>
      </c>
      <c r="B188" s="12" t="s">
        <v>299</v>
      </c>
      <c r="C188" s="12">
        <v>9743</v>
      </c>
      <c r="D188" s="19" t="s">
        <v>186</v>
      </c>
      <c r="E188" s="19">
        <f>IF(F188="Y",1,"")</f>
        <v>1</v>
      </c>
      <c r="F188" s="20" t="s">
        <v>334</v>
      </c>
      <c r="G188" s="205">
        <f>SUM(J188:R188)</f>
        <v>61</v>
      </c>
      <c r="H188" s="205">
        <f>SUM(S188:AA188)</f>
        <v>18</v>
      </c>
      <c r="I188" s="101"/>
      <c r="J188" s="23"/>
      <c r="K188" s="22"/>
      <c r="L188" s="22">
        <v>1</v>
      </c>
      <c r="M188" s="22">
        <v>2</v>
      </c>
      <c r="N188" s="22">
        <v>38</v>
      </c>
      <c r="O188" s="22"/>
      <c r="P188" s="22">
        <v>1</v>
      </c>
      <c r="Q188" s="22"/>
      <c r="R188" s="22">
        <v>19</v>
      </c>
      <c r="S188" s="23"/>
      <c r="T188" s="22"/>
      <c r="U188" s="22">
        <v>1</v>
      </c>
      <c r="V188" s="22">
        <v>3</v>
      </c>
      <c r="W188" s="22">
        <v>6</v>
      </c>
      <c r="X188" s="22"/>
      <c r="Y188" s="22"/>
      <c r="Z188" s="22">
        <v>2</v>
      </c>
      <c r="AA188" s="22">
        <v>6</v>
      </c>
      <c r="AB188" s="23">
        <v>6</v>
      </c>
      <c r="AC188" s="23">
        <v>1</v>
      </c>
      <c r="AD188" s="23"/>
      <c r="AE188" s="23">
        <v>3</v>
      </c>
      <c r="AF188" s="23">
        <v>13</v>
      </c>
      <c r="AG188" s="23"/>
      <c r="AH188" s="23">
        <v>202</v>
      </c>
      <c r="AI188" s="23"/>
      <c r="AJ188" s="23"/>
      <c r="AK188" s="23"/>
      <c r="AL188" s="23"/>
      <c r="AM188" s="23"/>
      <c r="AN188" s="23"/>
      <c r="AO188" s="22">
        <v>3</v>
      </c>
      <c r="AP188" s="22"/>
      <c r="AQ188" s="22">
        <v>8</v>
      </c>
      <c r="AR188" s="23">
        <v>3</v>
      </c>
      <c r="AS188" s="23">
        <v>12.5</v>
      </c>
      <c r="AT188" s="23"/>
      <c r="AU188" s="23"/>
      <c r="AV188" s="23"/>
      <c r="AW188" s="23"/>
      <c r="AX188" s="23"/>
      <c r="AY188" s="23"/>
      <c r="AZ188" s="23"/>
      <c r="BA188" s="23"/>
      <c r="BB188" s="23">
        <v>18</v>
      </c>
      <c r="BC188" s="23"/>
      <c r="BD188" s="23"/>
      <c r="BE188" s="23"/>
      <c r="BF188" s="23">
        <v>1</v>
      </c>
      <c r="BG188" s="23"/>
      <c r="BH188" s="23"/>
      <c r="BI188" s="23"/>
      <c r="BJ188" s="23"/>
      <c r="BK188" s="23"/>
      <c r="BL188" s="23"/>
      <c r="BM188" s="23"/>
      <c r="BN188" s="23">
        <v>4</v>
      </c>
      <c r="BO188" s="23">
        <v>12</v>
      </c>
      <c r="BP188" s="23"/>
      <c r="BQ188" s="23"/>
      <c r="BR188" s="23"/>
      <c r="BS188" s="23"/>
    </row>
    <row r="189" spans="1:87" ht="14.25" customHeight="1">
      <c r="A189" s="12">
        <f t="shared" si="12"/>
        <v>185</v>
      </c>
      <c r="B189" s="12" t="s">
        <v>299</v>
      </c>
      <c r="C189" s="12">
        <v>9714</v>
      </c>
      <c r="D189" s="19" t="s">
        <v>374</v>
      </c>
      <c r="E189" s="19">
        <f>IF(F189="Y",1,"")</f>
        <v>1</v>
      </c>
      <c r="F189" s="20" t="s">
        <v>334</v>
      </c>
      <c r="G189" s="205">
        <f>SUM(J189:J189)</f>
        <v>0</v>
      </c>
      <c r="H189" s="205">
        <f>SUM(S189:AA189)</f>
        <v>146</v>
      </c>
      <c r="I189" s="101"/>
      <c r="J189" s="23"/>
      <c r="K189" s="18">
        <v>0</v>
      </c>
      <c r="L189" s="18">
        <v>3</v>
      </c>
      <c r="M189" s="18">
        <v>49</v>
      </c>
      <c r="N189" s="18">
        <v>39</v>
      </c>
      <c r="O189" s="18">
        <v>0</v>
      </c>
      <c r="P189" s="18">
        <v>3</v>
      </c>
      <c r="Q189" s="18">
        <v>27</v>
      </c>
      <c r="R189" s="18">
        <v>31</v>
      </c>
      <c r="S189" s="18">
        <v>0</v>
      </c>
      <c r="T189" s="18">
        <v>20</v>
      </c>
      <c r="U189" s="18">
        <v>17</v>
      </c>
      <c r="V189" s="18">
        <v>19</v>
      </c>
      <c r="W189" s="18">
        <v>16</v>
      </c>
      <c r="X189" s="18">
        <v>14</v>
      </c>
      <c r="Y189" s="18">
        <v>10</v>
      </c>
      <c r="Z189" s="18">
        <v>27</v>
      </c>
      <c r="AA189" s="18">
        <v>23</v>
      </c>
      <c r="AB189" s="18">
        <v>6</v>
      </c>
      <c r="AC189" s="18">
        <v>5</v>
      </c>
      <c r="AD189" s="18">
        <v>0</v>
      </c>
      <c r="AE189" s="18">
        <v>19</v>
      </c>
      <c r="AF189" s="18">
        <v>2</v>
      </c>
      <c r="AG189" s="18">
        <v>1</v>
      </c>
      <c r="AH189" s="18">
        <v>113</v>
      </c>
      <c r="AI189" s="18">
        <v>3</v>
      </c>
      <c r="AJ189" s="18" t="e">
        <v>#VALUE!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1</v>
      </c>
      <c r="AS189" s="18">
        <v>50</v>
      </c>
      <c r="AT189" s="18">
        <v>0</v>
      </c>
      <c r="AU189" s="18">
        <v>0</v>
      </c>
      <c r="AV189" s="18">
        <v>0</v>
      </c>
      <c r="AW189" s="18">
        <v>0</v>
      </c>
      <c r="AX189" s="18">
        <v>0</v>
      </c>
      <c r="AY189" s="18">
        <v>0</v>
      </c>
      <c r="AZ189" s="18">
        <v>2</v>
      </c>
      <c r="BA189" s="18">
        <v>13</v>
      </c>
      <c r="BB189" s="18">
        <v>6</v>
      </c>
      <c r="BC189" s="18">
        <v>9</v>
      </c>
      <c r="BD189" s="18">
        <v>0</v>
      </c>
      <c r="BE189" s="18">
        <v>0</v>
      </c>
      <c r="BF189" s="18">
        <v>1</v>
      </c>
      <c r="BG189" s="18">
        <v>1</v>
      </c>
      <c r="BH189" s="18">
        <v>0</v>
      </c>
      <c r="BI189" s="18">
        <v>2</v>
      </c>
      <c r="BJ189" s="18">
        <v>2</v>
      </c>
      <c r="BK189" s="18">
        <v>1</v>
      </c>
      <c r="BL189" s="18">
        <v>2</v>
      </c>
      <c r="BM189" s="18">
        <v>1.5</v>
      </c>
      <c r="BN189" s="18">
        <v>3</v>
      </c>
      <c r="BO189" s="18">
        <v>6</v>
      </c>
      <c r="BP189" s="18">
        <v>1</v>
      </c>
      <c r="BQ189" s="18">
        <v>10</v>
      </c>
      <c r="BR189" s="18">
        <v>6</v>
      </c>
      <c r="BS189" s="18">
        <v>6</v>
      </c>
      <c r="CG189" s="92"/>
      <c r="CH189" s="92"/>
      <c r="CI189" s="92"/>
    </row>
    <row r="190" spans="1:71" ht="12.75">
      <c r="A190" s="12">
        <f t="shared" si="12"/>
        <v>186</v>
      </c>
      <c r="B190" s="12" t="s">
        <v>299</v>
      </c>
      <c r="C190" s="12">
        <v>18929</v>
      </c>
      <c r="D190" s="19" t="s">
        <v>339</v>
      </c>
      <c r="E190" s="19">
        <f>IF(F190="Y",1,"")</f>
        <v>1</v>
      </c>
      <c r="F190" s="20" t="s">
        <v>334</v>
      </c>
      <c r="G190" s="205">
        <f>SUM(J190:R190)</f>
        <v>318</v>
      </c>
      <c r="H190" s="205">
        <f>SUM(S190:AA190)</f>
        <v>0</v>
      </c>
      <c r="I190" s="101"/>
      <c r="J190" s="23"/>
      <c r="K190" s="22">
        <v>18</v>
      </c>
      <c r="L190" s="22">
        <v>20</v>
      </c>
      <c r="M190" s="22">
        <v>35</v>
      </c>
      <c r="N190" s="22">
        <v>119</v>
      </c>
      <c r="O190" s="22">
        <v>27</v>
      </c>
      <c r="P190" s="22">
        <v>14</v>
      </c>
      <c r="Q190" s="22">
        <v>24</v>
      </c>
      <c r="R190" s="22">
        <v>61</v>
      </c>
      <c r="S190" s="23">
        <v>0</v>
      </c>
      <c r="T190" s="22"/>
      <c r="U190" s="22"/>
      <c r="V190" s="22"/>
      <c r="W190" s="22"/>
      <c r="X190" s="22"/>
      <c r="Y190" s="22"/>
      <c r="Z190" s="22"/>
      <c r="AA190" s="22"/>
      <c r="AB190" s="23">
        <v>7</v>
      </c>
      <c r="AC190" s="23">
        <v>12</v>
      </c>
      <c r="AD190" s="23"/>
      <c r="AE190" s="23">
        <v>1</v>
      </c>
      <c r="AF190" s="23">
        <v>17</v>
      </c>
      <c r="AG190" s="23"/>
      <c r="AH190" s="23">
        <v>127</v>
      </c>
      <c r="AI190" s="23">
        <v>4</v>
      </c>
      <c r="AJ190" s="23"/>
      <c r="AK190" s="23"/>
      <c r="AL190" s="23"/>
      <c r="AM190" s="23"/>
      <c r="AN190" s="23"/>
      <c r="AO190" s="22">
        <v>53</v>
      </c>
      <c r="AP190" s="22">
        <v>3</v>
      </c>
      <c r="AQ190" s="22">
        <v>5</v>
      </c>
      <c r="AR190" s="23">
        <v>3</v>
      </c>
      <c r="AS190" s="23">
        <v>155</v>
      </c>
      <c r="AT190" s="23"/>
      <c r="AU190" s="23"/>
      <c r="AV190" s="23"/>
      <c r="AW190" s="23"/>
      <c r="AX190" s="23"/>
      <c r="AY190" s="23"/>
      <c r="AZ190" s="23"/>
      <c r="BA190" s="23"/>
      <c r="BB190" s="23">
        <v>84</v>
      </c>
      <c r="BC190" s="23">
        <v>168</v>
      </c>
      <c r="BD190" s="23"/>
      <c r="BE190" s="23"/>
      <c r="BF190" s="23">
        <v>2</v>
      </c>
      <c r="BG190" s="23">
        <v>4</v>
      </c>
      <c r="BH190" s="23"/>
      <c r="BI190" s="23"/>
      <c r="BJ190" s="23">
        <v>10</v>
      </c>
      <c r="BK190" s="23">
        <v>20</v>
      </c>
      <c r="BL190" s="23">
        <v>3</v>
      </c>
      <c r="BM190" s="23">
        <v>31</v>
      </c>
      <c r="BN190" s="23">
        <v>5</v>
      </c>
      <c r="BO190" s="23">
        <v>25</v>
      </c>
      <c r="BP190" s="23">
        <v>1</v>
      </c>
      <c r="BQ190" s="23">
        <v>12</v>
      </c>
      <c r="BR190" s="23"/>
      <c r="BS190" s="23"/>
    </row>
    <row r="191" spans="1:85" ht="12.75">
      <c r="A191" s="12">
        <f t="shared" si="12"/>
        <v>187</v>
      </c>
      <c r="B191" s="12" t="s">
        <v>299</v>
      </c>
      <c r="C191" s="12">
        <v>16724</v>
      </c>
      <c r="D191" s="19" t="s">
        <v>272</v>
      </c>
      <c r="E191" s="19">
        <f>IF(F191="Y",1,"")</f>
        <v>1</v>
      </c>
      <c r="F191" s="20" t="s">
        <v>334</v>
      </c>
      <c r="G191" s="205">
        <f>SUM(J191:R191)</f>
        <v>346</v>
      </c>
      <c r="H191" s="205">
        <f>SUM(S191:AA191)</f>
        <v>108</v>
      </c>
      <c r="I191" s="101"/>
      <c r="J191" s="23"/>
      <c r="K191" s="22"/>
      <c r="L191" s="22">
        <v>1</v>
      </c>
      <c r="M191" s="22">
        <v>36</v>
      </c>
      <c r="N191" s="22">
        <v>215</v>
      </c>
      <c r="O191" s="22"/>
      <c r="P191" s="22">
        <v>1</v>
      </c>
      <c r="Q191" s="22">
        <v>18</v>
      </c>
      <c r="R191" s="22">
        <v>75</v>
      </c>
      <c r="S191" s="23"/>
      <c r="T191" s="22">
        <v>3</v>
      </c>
      <c r="U191" s="22">
        <v>3</v>
      </c>
      <c r="V191" s="22">
        <v>21</v>
      </c>
      <c r="W191" s="22">
        <v>35</v>
      </c>
      <c r="X191" s="22">
        <v>2</v>
      </c>
      <c r="Y191" s="22">
        <v>2</v>
      </c>
      <c r="Z191" s="22">
        <v>14</v>
      </c>
      <c r="AA191" s="22">
        <v>28</v>
      </c>
      <c r="AB191" s="23">
        <v>7</v>
      </c>
      <c r="AC191" s="23">
        <v>26</v>
      </c>
      <c r="AD191" s="23">
        <v>2</v>
      </c>
      <c r="AE191" s="23">
        <v>17</v>
      </c>
      <c r="AF191" s="23">
        <v>4</v>
      </c>
      <c r="AG191" s="23">
        <v>3</v>
      </c>
      <c r="AH191" s="23">
        <v>114</v>
      </c>
      <c r="AI191" s="23"/>
      <c r="AJ191" s="23"/>
      <c r="AK191" s="23"/>
      <c r="AL191" s="23"/>
      <c r="AM191" s="23"/>
      <c r="AN191" s="23"/>
      <c r="AO191" s="22">
        <v>23</v>
      </c>
      <c r="AP191" s="22">
        <v>22</v>
      </c>
      <c r="AQ191" s="22">
        <v>43</v>
      </c>
      <c r="AR191" s="23">
        <v>3</v>
      </c>
      <c r="AS191" s="23">
        <v>40</v>
      </c>
      <c r="AT191" s="23"/>
      <c r="AU191" s="23"/>
      <c r="AV191" s="23"/>
      <c r="AW191" s="23"/>
      <c r="AX191" s="23"/>
      <c r="AY191" s="23"/>
      <c r="AZ191" s="23">
        <v>1</v>
      </c>
      <c r="BA191" s="23">
        <v>6</v>
      </c>
      <c r="BB191" s="23">
        <v>1</v>
      </c>
      <c r="BC191" s="23">
        <v>1.5</v>
      </c>
      <c r="BD191" s="23"/>
      <c r="BE191" s="23"/>
      <c r="BF191" s="23">
        <v>4</v>
      </c>
      <c r="BG191" s="23">
        <v>1</v>
      </c>
      <c r="BH191" s="23"/>
      <c r="BI191" s="23"/>
      <c r="BJ191" s="23"/>
      <c r="BK191" s="23"/>
      <c r="BL191" s="23">
        <v>2</v>
      </c>
      <c r="BM191" s="23">
        <v>30</v>
      </c>
      <c r="BN191" s="23">
        <v>5</v>
      </c>
      <c r="BO191" s="23">
        <v>11</v>
      </c>
      <c r="BP191" s="23"/>
      <c r="BQ191" s="23"/>
      <c r="BR191" s="23">
        <v>3</v>
      </c>
      <c r="BS191" s="23">
        <v>6</v>
      </c>
      <c r="CG191" s="8"/>
    </row>
    <row r="192" spans="1:87" ht="12.75">
      <c r="A192" s="12">
        <f t="shared" si="12"/>
        <v>188</v>
      </c>
      <c r="B192" s="12" t="s">
        <v>299</v>
      </c>
      <c r="C192" s="12">
        <v>9696</v>
      </c>
      <c r="D192" s="19" t="s">
        <v>169</v>
      </c>
      <c r="E192" s="19">
        <f>IF(F192="Y",1,"")</f>
        <v>1</v>
      </c>
      <c r="F192" s="20" t="s">
        <v>334</v>
      </c>
      <c r="G192" s="205">
        <f>SUM(J192:R192)</f>
        <v>7</v>
      </c>
      <c r="H192" s="205">
        <f>SUM(S192:AA192)</f>
        <v>7</v>
      </c>
      <c r="I192" s="101"/>
      <c r="J192" s="23"/>
      <c r="K192" s="13"/>
      <c r="L192" s="13"/>
      <c r="M192" s="13"/>
      <c r="N192" s="13">
        <v>5</v>
      </c>
      <c r="O192" s="13"/>
      <c r="P192" s="13"/>
      <c r="Q192" s="13"/>
      <c r="R192" s="13">
        <v>2</v>
      </c>
      <c r="S192" s="18"/>
      <c r="T192" s="13"/>
      <c r="U192" s="13"/>
      <c r="V192" s="13"/>
      <c r="W192" s="13">
        <v>3</v>
      </c>
      <c r="X192" s="13"/>
      <c r="Y192" s="13"/>
      <c r="Z192" s="13"/>
      <c r="AA192" s="13">
        <v>4</v>
      </c>
      <c r="AB192" s="18"/>
      <c r="AC192" s="18"/>
      <c r="AD192" s="18">
        <v>1</v>
      </c>
      <c r="AE192" s="18"/>
      <c r="AF192" s="18">
        <v>2</v>
      </c>
      <c r="AG192" s="18"/>
      <c r="AH192" s="18">
        <v>12</v>
      </c>
      <c r="AI192" s="18"/>
      <c r="AJ192" s="18"/>
      <c r="AK192" s="18"/>
      <c r="AL192" s="18"/>
      <c r="AM192" s="18"/>
      <c r="AN192" s="18"/>
      <c r="AO192" s="13"/>
      <c r="AP192" s="13"/>
      <c r="AQ192" s="13">
        <v>12</v>
      </c>
      <c r="AR192" s="18">
        <v>1</v>
      </c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>
        <v>1</v>
      </c>
      <c r="BK192" s="18">
        <v>1</v>
      </c>
      <c r="BL192" s="18"/>
      <c r="BM192" s="18"/>
      <c r="BN192" s="18">
        <v>1</v>
      </c>
      <c r="BO192" s="18">
        <v>2</v>
      </c>
      <c r="BP192" s="18"/>
      <c r="BQ192" s="18"/>
      <c r="BR192" s="18"/>
      <c r="BS192" s="18"/>
      <c r="CG192" s="92"/>
      <c r="CH192" s="92"/>
      <c r="CI192" s="92"/>
    </row>
    <row r="193" spans="1:85" ht="12.75">
      <c r="A193" s="12">
        <f t="shared" si="12"/>
        <v>189</v>
      </c>
      <c r="B193" s="86" t="s">
        <v>299</v>
      </c>
      <c r="C193" s="86">
        <v>9750</v>
      </c>
      <c r="D193" s="85" t="s">
        <v>187</v>
      </c>
      <c r="E193" s="19">
        <f>IF(F193="Y",1,"")</f>
        <v>1</v>
      </c>
      <c r="F193" s="20" t="s">
        <v>334</v>
      </c>
      <c r="G193" s="205">
        <f>SUM(J193:R193)</f>
        <v>60</v>
      </c>
      <c r="H193" s="205">
        <f>SUM(S193:AA193)</f>
        <v>56</v>
      </c>
      <c r="I193" s="101"/>
      <c r="J193" s="23"/>
      <c r="K193" s="22"/>
      <c r="L193" s="22"/>
      <c r="M193" s="22"/>
      <c r="N193" s="22">
        <v>37</v>
      </c>
      <c r="O193" s="22">
        <v>1</v>
      </c>
      <c r="P193" s="22"/>
      <c r="Q193" s="22">
        <v>4</v>
      </c>
      <c r="R193" s="22">
        <v>18</v>
      </c>
      <c r="S193" s="23"/>
      <c r="T193" s="22">
        <v>1</v>
      </c>
      <c r="U193" s="22">
        <v>1</v>
      </c>
      <c r="V193" s="22">
        <v>13</v>
      </c>
      <c r="W193" s="22">
        <v>22</v>
      </c>
      <c r="X193" s="22">
        <v>1</v>
      </c>
      <c r="Y193" s="22"/>
      <c r="Z193" s="22">
        <v>4</v>
      </c>
      <c r="AA193" s="22">
        <v>14</v>
      </c>
      <c r="AB193" s="23">
        <v>3</v>
      </c>
      <c r="AC193" s="23">
        <v>4</v>
      </c>
      <c r="AD193" s="23">
        <v>9</v>
      </c>
      <c r="AE193" s="23">
        <v>8</v>
      </c>
      <c r="AF193" s="23">
        <v>2</v>
      </c>
      <c r="AG193" s="23">
        <v>1</v>
      </c>
      <c r="AH193" s="23">
        <v>58</v>
      </c>
      <c r="AI193" s="23"/>
      <c r="AJ193" s="23"/>
      <c r="AK193" s="23"/>
      <c r="AL193" s="23"/>
      <c r="AM193" s="23"/>
      <c r="AN193" s="23"/>
      <c r="AO193" s="22">
        <v>18</v>
      </c>
      <c r="AP193" s="22">
        <v>14</v>
      </c>
      <c r="AQ193" s="22">
        <v>18</v>
      </c>
      <c r="AR193" s="23">
        <v>2</v>
      </c>
      <c r="AS193" s="23">
        <v>4</v>
      </c>
      <c r="AT193" s="23"/>
      <c r="AU193" s="23"/>
      <c r="AV193" s="23"/>
      <c r="AW193" s="23"/>
      <c r="AX193" s="23"/>
      <c r="AY193" s="23"/>
      <c r="AZ193" s="23"/>
      <c r="BA193" s="23"/>
      <c r="BB193" s="23">
        <v>17</v>
      </c>
      <c r="BC193" s="23">
        <v>25</v>
      </c>
      <c r="BD193" s="23"/>
      <c r="BE193" s="23"/>
      <c r="BF193" s="23">
        <v>5</v>
      </c>
      <c r="BG193" s="23">
        <v>10</v>
      </c>
      <c r="BH193" s="23"/>
      <c r="BI193" s="23"/>
      <c r="BJ193" s="23">
        <v>6</v>
      </c>
      <c r="BK193" s="23">
        <v>18</v>
      </c>
      <c r="BL193" s="23">
        <v>1</v>
      </c>
      <c r="BM193" s="23">
        <v>3</v>
      </c>
      <c r="BN193" s="23">
        <v>1</v>
      </c>
      <c r="BO193" s="23">
        <v>20</v>
      </c>
      <c r="BP193" s="23">
        <v>1</v>
      </c>
      <c r="BQ193" s="23">
        <v>1</v>
      </c>
      <c r="BR193" s="23">
        <v>4</v>
      </c>
      <c r="BS193" s="23">
        <v>16</v>
      </c>
      <c r="CG193" s="8"/>
    </row>
    <row r="194" spans="1:87" ht="12.75">
      <c r="A194" s="12">
        <f t="shared" si="12"/>
        <v>190</v>
      </c>
      <c r="B194" s="12" t="s">
        <v>300</v>
      </c>
      <c r="C194" s="12">
        <v>15928</v>
      </c>
      <c r="D194" s="19" t="s">
        <v>264</v>
      </c>
      <c r="E194" s="19">
        <f>IF(F194="Y",1,"")</f>
        <v>1</v>
      </c>
      <c r="F194" s="20" t="s">
        <v>334</v>
      </c>
      <c r="G194" s="129">
        <f aca="true" t="shared" si="13" ref="G194:G256">SUM(J194:R194)</f>
        <v>76</v>
      </c>
      <c r="H194" s="129">
        <f aca="true" t="shared" si="14" ref="H194:H256">SUM(S194:AA194)</f>
        <v>16</v>
      </c>
      <c r="I194" s="101"/>
      <c r="J194" s="90">
        <f>+'Southern Presbytery'!J5</f>
        <v>0</v>
      </c>
      <c r="K194" s="90">
        <f>+'Southern Presbytery'!K5</f>
        <v>0</v>
      </c>
      <c r="L194" s="90">
        <f>+'Southern Presbytery'!L5</f>
        <v>0</v>
      </c>
      <c r="M194" s="90">
        <f>+'Southern Presbytery'!M5</f>
        <v>10</v>
      </c>
      <c r="N194" s="90">
        <f>+'Southern Presbytery'!N5</f>
        <v>50</v>
      </c>
      <c r="O194" s="90">
        <f>+'Southern Presbytery'!O5</f>
        <v>0</v>
      </c>
      <c r="P194" s="90">
        <f>+'Southern Presbytery'!P5</f>
        <v>0</v>
      </c>
      <c r="Q194" s="90">
        <f>+'Southern Presbytery'!Q5</f>
        <v>4</v>
      </c>
      <c r="R194" s="90">
        <f>+'Southern Presbytery'!R5</f>
        <v>12</v>
      </c>
      <c r="S194" s="90">
        <f>+'Southern Presbytery'!S5</f>
        <v>0</v>
      </c>
      <c r="T194" s="90">
        <f>+'Southern Presbytery'!T5</f>
        <v>0</v>
      </c>
      <c r="U194" s="90">
        <f>+'Southern Presbytery'!U5</f>
        <v>0</v>
      </c>
      <c r="V194" s="90">
        <f>+'Southern Presbytery'!V5</f>
        <v>1</v>
      </c>
      <c r="W194" s="90">
        <f>+'Southern Presbytery'!W5</f>
        <v>8</v>
      </c>
      <c r="X194" s="90">
        <f>+'Southern Presbytery'!X5</f>
        <v>0</v>
      </c>
      <c r="Y194" s="90">
        <f>+'Southern Presbytery'!Y5</f>
        <v>0</v>
      </c>
      <c r="Z194" s="90">
        <f>+'Southern Presbytery'!Z5</f>
        <v>3</v>
      </c>
      <c r="AA194" s="90">
        <f>+'Southern Presbytery'!AA5</f>
        <v>4</v>
      </c>
      <c r="AB194" s="90">
        <f>+'Southern Presbytery'!AB5</f>
        <v>0</v>
      </c>
      <c r="AC194" s="90">
        <f>+'Southern Presbytery'!AC5</f>
        <v>6</v>
      </c>
      <c r="AD194" s="90">
        <f>+'Southern Presbytery'!AD5</f>
        <v>0</v>
      </c>
      <c r="AE194" s="90">
        <f>+'Southern Presbytery'!AE5</f>
        <v>0</v>
      </c>
      <c r="AF194" s="90">
        <f>+'Southern Presbytery'!AF5</f>
        <v>1</v>
      </c>
      <c r="AG194" s="90">
        <f>+'Southern Presbytery'!AG5</f>
        <v>0</v>
      </c>
      <c r="AH194" s="90">
        <f>+'Southern Presbytery'!AH5</f>
        <v>49</v>
      </c>
      <c r="AI194" s="90">
        <f>+'Southern Presbytery'!AI5</f>
        <v>0</v>
      </c>
      <c r="AJ194" s="90">
        <f>+'Southern Presbytery'!AJ5</f>
        <v>0</v>
      </c>
      <c r="AK194" s="90">
        <f>+'Southern Presbytery'!AK5</f>
        <v>0</v>
      </c>
      <c r="AL194" s="90">
        <f>+'Southern Presbytery'!AL5</f>
        <v>0</v>
      </c>
      <c r="AM194" s="90">
        <f>+'Southern Presbytery'!AM5</f>
        <v>0</v>
      </c>
      <c r="AN194" s="90">
        <f>+'Southern Presbytery'!AN5</f>
        <v>0</v>
      </c>
      <c r="AO194" s="90">
        <f>+'Southern Presbytery'!AO5</f>
        <v>0</v>
      </c>
      <c r="AP194" s="90">
        <f>+'Southern Presbytery'!AP5</f>
        <v>0</v>
      </c>
      <c r="AQ194" s="90">
        <f>+'Southern Presbytery'!AQ5</f>
        <v>25</v>
      </c>
      <c r="AR194" s="90">
        <f>+'Southern Presbytery'!AR5</f>
        <v>0</v>
      </c>
      <c r="AS194" s="90">
        <f>+'Southern Presbytery'!AS5</f>
        <v>0</v>
      </c>
      <c r="AT194" s="90">
        <f>+'Southern Presbytery'!AT5</f>
        <v>0</v>
      </c>
      <c r="AU194" s="90">
        <f>+'Southern Presbytery'!AU5</f>
        <v>0</v>
      </c>
      <c r="AV194" s="90">
        <f>+'Southern Presbytery'!AV5</f>
        <v>0</v>
      </c>
      <c r="AW194" s="90">
        <f>+'Southern Presbytery'!AW5</f>
        <v>0</v>
      </c>
      <c r="AX194" s="90">
        <f>+'Southern Presbytery'!AX5</f>
        <v>0</v>
      </c>
      <c r="AY194" s="90">
        <f>+'Southern Presbytery'!AY5</f>
        <v>0</v>
      </c>
      <c r="AZ194" s="90">
        <f>+'Southern Presbytery'!AZ5</f>
        <v>0</v>
      </c>
      <c r="BA194" s="90">
        <f>+'Southern Presbytery'!BA5</f>
        <v>0</v>
      </c>
      <c r="BB194" s="90">
        <f>+'Southern Presbytery'!BB5</f>
        <v>6</v>
      </c>
      <c r="BC194" s="90">
        <f>+'Southern Presbytery'!BC5</f>
        <v>4</v>
      </c>
      <c r="BD194" s="90">
        <f>+'Southern Presbytery'!BD5</f>
        <v>0</v>
      </c>
      <c r="BE194" s="90">
        <f>+'Southern Presbytery'!BE5</f>
        <v>0</v>
      </c>
      <c r="BF194" s="90">
        <f>+'Southern Presbytery'!BF5</f>
        <v>0</v>
      </c>
      <c r="BG194" s="90">
        <f>+'Southern Presbytery'!BG5</f>
        <v>0</v>
      </c>
      <c r="BH194" s="90">
        <f>+'Southern Presbytery'!BH5</f>
        <v>0</v>
      </c>
      <c r="BI194" s="90">
        <f>+'Southern Presbytery'!BI5</f>
        <v>0</v>
      </c>
      <c r="BJ194" s="90">
        <f>+'Southern Presbytery'!BJ5</f>
        <v>0</v>
      </c>
      <c r="BK194" s="90">
        <f>+'Southern Presbytery'!BK5</f>
        <v>0</v>
      </c>
      <c r="BL194" s="90">
        <f>+'Southern Presbytery'!BL5</f>
        <v>1</v>
      </c>
      <c r="BM194" s="90">
        <f>+'Southern Presbytery'!BM5</f>
        <v>4</v>
      </c>
      <c r="BN194" s="90">
        <f>+'Southern Presbytery'!BN5</f>
        <v>0</v>
      </c>
      <c r="BO194" s="90">
        <f>+'Southern Presbytery'!BO5</f>
        <v>0</v>
      </c>
      <c r="BP194" s="90">
        <f>+'Southern Presbytery'!BP5</f>
        <v>0</v>
      </c>
      <c r="BQ194" s="90">
        <f>+'Southern Presbytery'!BQ5</f>
        <v>0</v>
      </c>
      <c r="BR194" s="90">
        <f>+'Southern Presbytery'!BR5</f>
        <v>0</v>
      </c>
      <c r="BS194" s="90">
        <f>+'Southern Presbytery'!BS5</f>
        <v>0</v>
      </c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</row>
    <row r="195" spans="1:87" ht="12.75">
      <c r="A195" s="12">
        <f t="shared" si="12"/>
        <v>191</v>
      </c>
      <c r="B195" s="12" t="s">
        <v>300</v>
      </c>
      <c r="C195" s="39">
        <v>12601</v>
      </c>
      <c r="D195" s="19" t="s">
        <v>233</v>
      </c>
      <c r="E195" s="19">
        <f aca="true" t="shared" si="15" ref="E195:E257">IF(F195="Y",1,"")</f>
        <v>1</v>
      </c>
      <c r="F195" s="20" t="s">
        <v>334</v>
      </c>
      <c r="G195" s="129">
        <f t="shared" si="13"/>
        <v>130</v>
      </c>
      <c r="H195" s="129">
        <f t="shared" si="14"/>
        <v>0</v>
      </c>
      <c r="I195" s="101"/>
      <c r="J195" s="90">
        <f>+'Southern Presbytery'!J6</f>
        <v>130</v>
      </c>
      <c r="K195" s="90">
        <f>+'Southern Presbytery'!K6</f>
        <v>0</v>
      </c>
      <c r="L195" s="90">
        <f>+'Southern Presbytery'!L6</f>
        <v>0</v>
      </c>
      <c r="M195" s="90">
        <f>+'Southern Presbytery'!M6</f>
        <v>0</v>
      </c>
      <c r="N195" s="90">
        <f>+'Southern Presbytery'!N6</f>
        <v>0</v>
      </c>
      <c r="O195" s="90">
        <f>+'Southern Presbytery'!O6</f>
        <v>0</v>
      </c>
      <c r="P195" s="90">
        <f>+'Southern Presbytery'!P6</f>
        <v>0</v>
      </c>
      <c r="Q195" s="90">
        <f>+'Southern Presbytery'!Q6</f>
        <v>0</v>
      </c>
      <c r="R195" s="90">
        <f>+'Southern Presbytery'!R6</f>
        <v>0</v>
      </c>
      <c r="S195" s="90">
        <f>+'Southern Presbytery'!S6</f>
        <v>0</v>
      </c>
      <c r="T195" s="90">
        <f>+'Southern Presbytery'!T6</f>
        <v>0</v>
      </c>
      <c r="U195" s="90">
        <f>+'Southern Presbytery'!U6</f>
        <v>0</v>
      </c>
      <c r="V195" s="90">
        <f>+'Southern Presbytery'!V6</f>
        <v>0</v>
      </c>
      <c r="W195" s="90">
        <f>+'Southern Presbytery'!W6</f>
        <v>0</v>
      </c>
      <c r="X195" s="90">
        <f>+'Southern Presbytery'!X6</f>
        <v>0</v>
      </c>
      <c r="Y195" s="90">
        <f>+'Southern Presbytery'!Y6</f>
        <v>0</v>
      </c>
      <c r="Z195" s="90">
        <f>+'Southern Presbytery'!Z6</f>
        <v>0</v>
      </c>
      <c r="AA195" s="90">
        <f>+'Southern Presbytery'!AA6</f>
        <v>0</v>
      </c>
      <c r="AB195" s="90">
        <f>+'Southern Presbytery'!AB6</f>
        <v>0</v>
      </c>
      <c r="AC195" s="90">
        <f>+'Southern Presbytery'!AC6</f>
        <v>3</v>
      </c>
      <c r="AD195" s="90">
        <f>+'Southern Presbytery'!AD6</f>
        <v>2</v>
      </c>
      <c r="AE195" s="90">
        <f>+'Southern Presbytery'!AE6</f>
        <v>0</v>
      </c>
      <c r="AF195" s="90">
        <f>+'Southern Presbytery'!AF6</f>
        <v>14</v>
      </c>
      <c r="AG195" s="90">
        <f>+'Southern Presbytery'!AG6</f>
        <v>5</v>
      </c>
      <c r="AH195" s="90">
        <f>+'Southern Presbytery'!AH6</f>
        <v>90</v>
      </c>
      <c r="AI195" s="90">
        <f>+'Southern Presbytery'!AI6</f>
        <v>3</v>
      </c>
      <c r="AJ195" s="90">
        <f>+'Southern Presbytery'!AJ6</f>
        <v>0</v>
      </c>
      <c r="AK195" s="90">
        <f>+'Southern Presbytery'!AK6</f>
        <v>0</v>
      </c>
      <c r="AL195" s="90">
        <f>+'Southern Presbytery'!AL6</f>
        <v>0</v>
      </c>
      <c r="AM195" s="90">
        <f>+'Southern Presbytery'!AM6</f>
        <v>0</v>
      </c>
      <c r="AN195" s="90">
        <f>+'Southern Presbytery'!AN6</f>
        <v>0</v>
      </c>
      <c r="AO195" s="90">
        <f>+'Southern Presbytery'!AO6</f>
        <v>8</v>
      </c>
      <c r="AP195" s="90">
        <f>+'Southern Presbytery'!AP6</f>
        <v>6</v>
      </c>
      <c r="AQ195" s="90">
        <f>+'Southern Presbytery'!AQ6</f>
        <v>15</v>
      </c>
      <c r="AR195" s="90">
        <f>+'Southern Presbytery'!AR6</f>
        <v>2</v>
      </c>
      <c r="AS195" s="90">
        <f>+'Southern Presbytery'!AS6</f>
        <v>0</v>
      </c>
      <c r="AT195" s="90">
        <f>+'Southern Presbytery'!AT6</f>
        <v>0</v>
      </c>
      <c r="AU195" s="90">
        <f>+'Southern Presbytery'!AU6</f>
        <v>0</v>
      </c>
      <c r="AV195" s="90">
        <f>+'Southern Presbytery'!AV6</f>
        <v>0</v>
      </c>
      <c r="AW195" s="90">
        <f>+'Southern Presbytery'!AW6</f>
        <v>0</v>
      </c>
      <c r="AX195" s="90">
        <f>+'Southern Presbytery'!AX6</f>
        <v>0</v>
      </c>
      <c r="AY195" s="90">
        <f>+'Southern Presbytery'!AY6</f>
        <v>0</v>
      </c>
      <c r="AZ195" s="90">
        <f>+'Southern Presbytery'!AZ6</f>
        <v>0</v>
      </c>
      <c r="BA195" s="90">
        <f>+'Southern Presbytery'!BA6</f>
        <v>0</v>
      </c>
      <c r="BB195" s="90">
        <f>+'Southern Presbytery'!BB6</f>
        <v>6</v>
      </c>
      <c r="BC195" s="90">
        <f>+'Southern Presbytery'!BC6</f>
        <v>15</v>
      </c>
      <c r="BD195" s="90">
        <f>+'Southern Presbytery'!BD6</f>
        <v>0</v>
      </c>
      <c r="BE195" s="90">
        <f>+'Southern Presbytery'!BE6</f>
        <v>0</v>
      </c>
      <c r="BF195" s="90">
        <f>+'Southern Presbytery'!BF6</f>
        <v>2</v>
      </c>
      <c r="BG195" s="90">
        <f>+'Southern Presbytery'!BG6</f>
        <v>5</v>
      </c>
      <c r="BH195" s="90">
        <f>+'Southern Presbytery'!BH6</f>
        <v>0</v>
      </c>
      <c r="BI195" s="90">
        <f>+'Southern Presbytery'!BI6</f>
        <v>0</v>
      </c>
      <c r="BJ195" s="90">
        <f>+'Southern Presbytery'!BJ6</f>
        <v>1</v>
      </c>
      <c r="BK195" s="90">
        <f>+'Southern Presbytery'!BK6</f>
        <v>5</v>
      </c>
      <c r="BL195" s="90">
        <f>+'Southern Presbytery'!BL6</f>
        <v>1</v>
      </c>
      <c r="BM195" s="90">
        <f>+'Southern Presbytery'!BM6</f>
        <v>20</v>
      </c>
      <c r="BN195" s="90">
        <f>+'Southern Presbytery'!BN6</f>
        <v>1</v>
      </c>
      <c r="BO195" s="90">
        <f>+'Southern Presbytery'!BO6</f>
        <v>12</v>
      </c>
      <c r="BP195" s="90">
        <f>+'Southern Presbytery'!BP6</f>
        <v>2</v>
      </c>
      <c r="BQ195" s="90">
        <f>+'Southern Presbytery'!BQ6</f>
        <v>8</v>
      </c>
      <c r="BR195" s="90">
        <f>+'Southern Presbytery'!BR6</f>
        <v>8</v>
      </c>
      <c r="BS195" s="90">
        <f>+'Southern Presbytery'!BS6</f>
        <v>25</v>
      </c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</row>
    <row r="196" spans="1:87" ht="12.75">
      <c r="A196" s="12">
        <f t="shared" si="12"/>
        <v>192</v>
      </c>
      <c r="B196" s="12" t="s">
        <v>300</v>
      </c>
      <c r="C196" s="12">
        <v>9801</v>
      </c>
      <c r="D196" s="19" t="s">
        <v>210</v>
      </c>
      <c r="E196" s="19">
        <f t="shared" si="15"/>
      </c>
      <c r="F196" s="20" t="s">
        <v>331</v>
      </c>
      <c r="G196" s="129">
        <f t="shared" si="13"/>
        <v>8</v>
      </c>
      <c r="H196" s="129">
        <f t="shared" si="14"/>
        <v>12</v>
      </c>
      <c r="I196" s="101"/>
      <c r="J196" s="90">
        <f>+'Southern Presbytery'!J7</f>
        <v>0</v>
      </c>
      <c r="K196" s="90">
        <f>+'Southern Presbytery'!K7</f>
        <v>0</v>
      </c>
      <c r="L196" s="90">
        <f>+'Southern Presbytery'!L7</f>
        <v>0</v>
      </c>
      <c r="M196" s="90">
        <f>+'Southern Presbytery'!M7</f>
        <v>3</v>
      </c>
      <c r="N196" s="90">
        <f>+'Southern Presbytery'!N7</f>
        <v>1</v>
      </c>
      <c r="O196" s="90">
        <f>+'Southern Presbytery'!O7</f>
        <v>0</v>
      </c>
      <c r="P196" s="90">
        <f>+'Southern Presbytery'!P7</f>
        <v>0</v>
      </c>
      <c r="Q196" s="90">
        <f>+'Southern Presbytery'!Q7</f>
        <v>3</v>
      </c>
      <c r="R196" s="90">
        <f>+'Southern Presbytery'!R7</f>
        <v>1</v>
      </c>
      <c r="S196" s="90">
        <f>+'Southern Presbytery'!S7</f>
        <v>0</v>
      </c>
      <c r="T196" s="90">
        <f>+'Southern Presbytery'!T7</f>
        <v>2</v>
      </c>
      <c r="U196" s="90">
        <f>+'Southern Presbytery'!U7</f>
        <v>2</v>
      </c>
      <c r="V196" s="90">
        <f>+'Southern Presbytery'!V7</f>
        <v>0</v>
      </c>
      <c r="W196" s="90">
        <f>+'Southern Presbytery'!W7</f>
        <v>2</v>
      </c>
      <c r="X196" s="90">
        <f>+'Southern Presbytery'!X7</f>
        <v>2</v>
      </c>
      <c r="Y196" s="90">
        <f>+'Southern Presbytery'!Y7</f>
        <v>3</v>
      </c>
      <c r="Z196" s="90">
        <f>+'Southern Presbytery'!Z7</f>
        <v>0</v>
      </c>
      <c r="AA196" s="90">
        <f>+'Southern Presbytery'!AA7</f>
        <v>1</v>
      </c>
      <c r="AB196" s="90">
        <f>+'Southern Presbytery'!AB7</f>
        <v>0</v>
      </c>
      <c r="AC196" s="90">
        <f>+'Southern Presbytery'!AC7</f>
        <v>0</v>
      </c>
      <c r="AD196" s="90">
        <f>+'Southern Presbytery'!AD7</f>
        <v>0</v>
      </c>
      <c r="AE196" s="90">
        <f>+'Southern Presbytery'!AE7</f>
        <v>0</v>
      </c>
      <c r="AF196" s="90">
        <f>+'Southern Presbytery'!AF7</f>
        <v>4</v>
      </c>
      <c r="AG196" s="90">
        <f>+'Southern Presbytery'!AG7</f>
        <v>0</v>
      </c>
      <c r="AH196" s="90">
        <f>+'Southern Presbytery'!AH7</f>
        <v>16</v>
      </c>
      <c r="AI196" s="90">
        <f>+'Southern Presbytery'!AI7</f>
        <v>0</v>
      </c>
      <c r="AJ196" s="90">
        <f>+'Southern Presbytery'!AJ7</f>
        <v>0</v>
      </c>
      <c r="AK196" s="90">
        <f>+'Southern Presbytery'!AK7</f>
        <v>0</v>
      </c>
      <c r="AL196" s="90">
        <f>+'Southern Presbytery'!AL7</f>
        <v>0</v>
      </c>
      <c r="AM196" s="90">
        <f>+'Southern Presbytery'!AM7</f>
        <v>0</v>
      </c>
      <c r="AN196" s="90">
        <f>+'Southern Presbytery'!AN7</f>
        <v>0</v>
      </c>
      <c r="AO196" s="90">
        <f>+'Southern Presbytery'!AO7</f>
        <v>0</v>
      </c>
      <c r="AP196" s="90">
        <f>+'Southern Presbytery'!AP7</f>
        <v>0</v>
      </c>
      <c r="AQ196" s="90">
        <f>+'Southern Presbytery'!AQ7</f>
        <v>0</v>
      </c>
      <c r="AR196" s="90">
        <f>+'Southern Presbytery'!AR7</f>
        <v>0</v>
      </c>
      <c r="AS196" s="90">
        <f>+'Southern Presbytery'!AS7</f>
        <v>0</v>
      </c>
      <c r="AT196" s="90">
        <f>+'Southern Presbytery'!AT7</f>
        <v>0</v>
      </c>
      <c r="AU196" s="90">
        <f>+'Southern Presbytery'!AU7</f>
        <v>0</v>
      </c>
      <c r="AV196" s="90">
        <f>+'Southern Presbytery'!AV7</f>
        <v>0</v>
      </c>
      <c r="AW196" s="90">
        <f>+'Southern Presbytery'!AW7</f>
        <v>0</v>
      </c>
      <c r="AX196" s="90">
        <f>+'Southern Presbytery'!AX7</f>
        <v>0</v>
      </c>
      <c r="AY196" s="90">
        <f>+'Southern Presbytery'!AY7</f>
        <v>0</v>
      </c>
      <c r="AZ196" s="90">
        <f>+'Southern Presbytery'!AZ7</f>
        <v>0</v>
      </c>
      <c r="BA196" s="90">
        <f>+'Southern Presbytery'!BA7</f>
        <v>0</v>
      </c>
      <c r="BB196" s="90">
        <f>+'Southern Presbytery'!BB7</f>
        <v>0</v>
      </c>
      <c r="BC196" s="90">
        <f>+'Southern Presbytery'!BC7</f>
        <v>0</v>
      </c>
      <c r="BD196" s="90">
        <f>+'Southern Presbytery'!BD7</f>
        <v>0</v>
      </c>
      <c r="BE196" s="90">
        <f>+'Southern Presbytery'!BE7</f>
        <v>0</v>
      </c>
      <c r="BF196" s="90">
        <f>+'Southern Presbytery'!BF7</f>
        <v>0</v>
      </c>
      <c r="BG196" s="90">
        <f>+'Southern Presbytery'!BG7</f>
        <v>0</v>
      </c>
      <c r="BH196" s="90">
        <f>+'Southern Presbytery'!BH7</f>
        <v>0</v>
      </c>
      <c r="BI196" s="90">
        <f>+'Southern Presbytery'!BI7</f>
        <v>0</v>
      </c>
      <c r="BJ196" s="90">
        <f>+'Southern Presbytery'!BJ7</f>
        <v>3</v>
      </c>
      <c r="BK196" s="90">
        <f>+'Southern Presbytery'!BK7</f>
        <v>16</v>
      </c>
      <c r="BL196" s="90">
        <f>+'Southern Presbytery'!BL7</f>
        <v>0</v>
      </c>
      <c r="BM196" s="90">
        <f>+'Southern Presbytery'!BM7</f>
        <v>0</v>
      </c>
      <c r="BN196" s="90">
        <f>+'Southern Presbytery'!BN7</f>
        <v>0</v>
      </c>
      <c r="BO196" s="90">
        <f>+'Southern Presbytery'!BO7</f>
        <v>0</v>
      </c>
      <c r="BP196" s="90">
        <f>+'Southern Presbytery'!BP7</f>
        <v>0</v>
      </c>
      <c r="BQ196" s="90">
        <f>+'Southern Presbytery'!BQ7</f>
        <v>0</v>
      </c>
      <c r="BR196" s="90">
        <f>+'Southern Presbytery'!BR7</f>
        <v>0</v>
      </c>
      <c r="BS196" s="90">
        <f>+'Southern Presbytery'!BS7</f>
        <v>0</v>
      </c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</row>
    <row r="197" spans="1:87" ht="12.75">
      <c r="A197" s="12">
        <f t="shared" si="12"/>
        <v>193</v>
      </c>
      <c r="B197" s="12" t="s">
        <v>300</v>
      </c>
      <c r="C197" s="41">
        <v>14281</v>
      </c>
      <c r="D197" s="19" t="s">
        <v>328</v>
      </c>
      <c r="E197" s="19">
        <f t="shared" si="15"/>
        <v>1</v>
      </c>
      <c r="F197" s="20" t="s">
        <v>334</v>
      </c>
      <c r="G197" s="129">
        <f t="shared" si="13"/>
        <v>200</v>
      </c>
      <c r="H197" s="129">
        <f t="shared" si="14"/>
        <v>42</v>
      </c>
      <c r="I197" s="101"/>
      <c r="J197" s="90">
        <f>+'Southern Presbytery'!J8</f>
        <v>0</v>
      </c>
      <c r="K197" s="90">
        <f>+'Southern Presbytery'!K8</f>
        <v>3</v>
      </c>
      <c r="L197" s="90">
        <f>+'Southern Presbytery'!L8</f>
        <v>6</v>
      </c>
      <c r="M197" s="90">
        <f>+'Southern Presbytery'!M8</f>
        <v>31</v>
      </c>
      <c r="N197" s="90">
        <f>+'Southern Presbytery'!N8</f>
        <v>102</v>
      </c>
      <c r="O197" s="90">
        <f>+'Southern Presbytery'!O8</f>
        <v>4</v>
      </c>
      <c r="P197" s="90">
        <f>+'Southern Presbytery'!P8</f>
        <v>6</v>
      </c>
      <c r="Q197" s="90">
        <f>+'Southern Presbytery'!Q8</f>
        <v>12</v>
      </c>
      <c r="R197" s="90">
        <f>+'Southern Presbytery'!R8</f>
        <v>36</v>
      </c>
      <c r="S197" s="90">
        <f>+'Southern Presbytery'!S8</f>
        <v>0</v>
      </c>
      <c r="T197" s="90">
        <f>+'Southern Presbytery'!T8</f>
        <v>0</v>
      </c>
      <c r="U197" s="90">
        <f>+'Southern Presbytery'!U8</f>
        <v>0</v>
      </c>
      <c r="V197" s="90">
        <f>+'Southern Presbytery'!V8</f>
        <v>4</v>
      </c>
      <c r="W197" s="90">
        <f>+'Southern Presbytery'!W8</f>
        <v>20</v>
      </c>
      <c r="X197" s="90">
        <f>+'Southern Presbytery'!X8</f>
        <v>0</v>
      </c>
      <c r="Y197" s="90">
        <f>+'Southern Presbytery'!Y8</f>
        <v>0</v>
      </c>
      <c r="Z197" s="90">
        <f>+'Southern Presbytery'!Z8</f>
        <v>5</v>
      </c>
      <c r="AA197" s="90">
        <f>+'Southern Presbytery'!AA8</f>
        <v>13</v>
      </c>
      <c r="AB197" s="90">
        <f>+'Southern Presbytery'!AB8</f>
        <v>2</v>
      </c>
      <c r="AC197" s="90">
        <f>+'Southern Presbytery'!AC8</f>
        <v>11</v>
      </c>
      <c r="AD197" s="90">
        <f>+'Southern Presbytery'!AD8</f>
        <v>4</v>
      </c>
      <c r="AE197" s="90">
        <f>+'Southern Presbytery'!AE8</f>
        <v>6</v>
      </c>
      <c r="AF197" s="90">
        <f>+'Southern Presbytery'!AF8</f>
        <v>4</v>
      </c>
      <c r="AG197" s="90">
        <f>+'Southern Presbytery'!AG8</f>
        <v>1</v>
      </c>
      <c r="AH197" s="90">
        <f>+'Southern Presbytery'!AH8</f>
        <v>77</v>
      </c>
      <c r="AI197" s="90">
        <f>+'Southern Presbytery'!AI8</f>
        <v>3</v>
      </c>
      <c r="AJ197" s="90">
        <f>+'Southern Presbytery'!AJ8</f>
        <v>3</v>
      </c>
      <c r="AK197" s="90">
        <f>+'Southern Presbytery'!AK8</f>
        <v>0</v>
      </c>
      <c r="AL197" s="90">
        <f>+'Southern Presbytery'!AL8</f>
        <v>0</v>
      </c>
      <c r="AM197" s="90">
        <f>+'Southern Presbytery'!AM8</f>
        <v>0</v>
      </c>
      <c r="AN197" s="90">
        <f>+'Southern Presbytery'!AN8</f>
        <v>0</v>
      </c>
      <c r="AO197" s="90">
        <f>+'Southern Presbytery'!AO8</f>
        <v>4</v>
      </c>
      <c r="AP197" s="90">
        <f>+'Southern Presbytery'!AP8</f>
        <v>38</v>
      </c>
      <c r="AQ197" s="90">
        <f>+'Southern Presbytery'!AQ8</f>
        <v>10</v>
      </c>
      <c r="AR197" s="90">
        <f>+'Southern Presbytery'!AR8</f>
        <v>1</v>
      </c>
      <c r="AS197" s="90">
        <f>+'Southern Presbytery'!AS8</f>
        <v>48</v>
      </c>
      <c r="AT197" s="90">
        <f>+'Southern Presbytery'!AT8</f>
        <v>0</v>
      </c>
      <c r="AU197" s="90">
        <f>+'Southern Presbytery'!AU8</f>
        <v>0</v>
      </c>
      <c r="AV197" s="90">
        <f>+'Southern Presbytery'!AV8</f>
        <v>0</v>
      </c>
      <c r="AW197" s="90">
        <f>+'Southern Presbytery'!AW8</f>
        <v>0</v>
      </c>
      <c r="AX197" s="90">
        <f>+'Southern Presbytery'!AX8</f>
        <v>0</v>
      </c>
      <c r="AY197" s="90">
        <f>+'Southern Presbytery'!AY8</f>
        <v>0</v>
      </c>
      <c r="AZ197" s="90">
        <f>+'Southern Presbytery'!AZ8</f>
        <v>0</v>
      </c>
      <c r="BA197" s="90">
        <f>+'Southern Presbytery'!BA8</f>
        <v>0</v>
      </c>
      <c r="BB197" s="90">
        <f>+'Southern Presbytery'!BB8</f>
        <v>18</v>
      </c>
      <c r="BC197" s="90">
        <f>+'Southern Presbytery'!BC8</f>
        <v>0</v>
      </c>
      <c r="BD197" s="90">
        <f>+'Southern Presbytery'!BD8</f>
        <v>1</v>
      </c>
      <c r="BE197" s="90">
        <f>+'Southern Presbytery'!BE8</f>
        <v>10</v>
      </c>
      <c r="BF197" s="90">
        <f>+'Southern Presbytery'!BF8</f>
        <v>5</v>
      </c>
      <c r="BG197" s="90">
        <f>+'Southern Presbytery'!BG8</f>
        <v>15</v>
      </c>
      <c r="BH197" s="90">
        <f>+'Southern Presbytery'!BH8</f>
        <v>1</v>
      </c>
      <c r="BI197" s="90">
        <f>+'Southern Presbytery'!BI8</f>
        <v>10</v>
      </c>
      <c r="BJ197" s="90">
        <f>+'Southern Presbytery'!BJ8</f>
        <v>3</v>
      </c>
      <c r="BK197" s="90">
        <f>+'Southern Presbytery'!BK8</f>
        <v>3</v>
      </c>
      <c r="BL197" s="90">
        <f>+'Southern Presbytery'!BL8</f>
        <v>2</v>
      </c>
      <c r="BM197" s="90">
        <f>+'Southern Presbytery'!BM8</f>
        <v>23</v>
      </c>
      <c r="BN197" s="90">
        <f>+'Southern Presbytery'!BN8</f>
        <v>13</v>
      </c>
      <c r="BO197" s="90">
        <f>+'Southern Presbytery'!BO8</f>
        <v>5</v>
      </c>
      <c r="BP197" s="90">
        <f>+'Southern Presbytery'!BP8</f>
        <v>2</v>
      </c>
      <c r="BQ197" s="90">
        <f>+'Southern Presbytery'!BQ8</f>
        <v>1</v>
      </c>
      <c r="BR197" s="90">
        <f>+'Southern Presbytery'!BR8</f>
        <v>4</v>
      </c>
      <c r="BS197" s="90">
        <f>+'Southern Presbytery'!BS8</f>
        <v>1</v>
      </c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</row>
    <row r="198" spans="1:87" ht="12.75">
      <c r="A198" s="12">
        <f t="shared" si="12"/>
        <v>194</v>
      </c>
      <c r="B198" s="12" t="s">
        <v>300</v>
      </c>
      <c r="C198" s="12">
        <v>9852</v>
      </c>
      <c r="D198" s="19" t="s">
        <v>242</v>
      </c>
      <c r="E198" s="19">
        <f t="shared" si="15"/>
        <v>1</v>
      </c>
      <c r="F198" s="20" t="s">
        <v>334</v>
      </c>
      <c r="G198" s="129">
        <f t="shared" si="13"/>
        <v>89</v>
      </c>
      <c r="H198" s="129">
        <f t="shared" si="14"/>
        <v>94</v>
      </c>
      <c r="I198" s="101"/>
      <c r="J198" s="90">
        <f>+'Southern Presbytery'!J9</f>
        <v>0</v>
      </c>
      <c r="K198" s="90">
        <f>+'Southern Presbytery'!K9</f>
        <v>1</v>
      </c>
      <c r="L198" s="90">
        <f>+'Southern Presbytery'!L9</f>
        <v>0</v>
      </c>
      <c r="M198" s="90">
        <f>+'Southern Presbytery'!M9</f>
        <v>16</v>
      </c>
      <c r="N198" s="90">
        <f>+'Southern Presbytery'!N9</f>
        <v>37</v>
      </c>
      <c r="O198" s="90">
        <f>+'Southern Presbytery'!O9</f>
        <v>0</v>
      </c>
      <c r="P198" s="90">
        <f>+'Southern Presbytery'!P9</f>
        <v>1</v>
      </c>
      <c r="Q198" s="90">
        <f>+'Southern Presbytery'!Q9</f>
        <v>7</v>
      </c>
      <c r="R198" s="90">
        <f>+'Southern Presbytery'!R9</f>
        <v>27</v>
      </c>
      <c r="S198" s="90">
        <f>+'Southern Presbytery'!S9</f>
        <v>0</v>
      </c>
      <c r="T198" s="90">
        <f>+'Southern Presbytery'!T9</f>
        <v>1</v>
      </c>
      <c r="U198" s="90">
        <f>+'Southern Presbytery'!U9</f>
        <v>20</v>
      </c>
      <c r="V198" s="90">
        <f>+'Southern Presbytery'!V9</f>
        <v>13</v>
      </c>
      <c r="W198" s="90">
        <f>+'Southern Presbytery'!W9</f>
        <v>28</v>
      </c>
      <c r="X198" s="90">
        <f>+'Southern Presbytery'!X9</f>
        <v>0</v>
      </c>
      <c r="Y198" s="90">
        <f>+'Southern Presbytery'!Y9</f>
        <v>8</v>
      </c>
      <c r="Z198" s="90">
        <f>+'Southern Presbytery'!Z9</f>
        <v>10</v>
      </c>
      <c r="AA198" s="90">
        <f>+'Southern Presbytery'!AA9</f>
        <v>14</v>
      </c>
      <c r="AB198" s="90">
        <f>+'Southern Presbytery'!AB9</f>
        <v>0</v>
      </c>
      <c r="AC198" s="90">
        <f>+'Southern Presbytery'!AC9</f>
        <v>4</v>
      </c>
      <c r="AD198" s="90">
        <f>+'Southern Presbytery'!AD9</f>
        <v>0</v>
      </c>
      <c r="AE198" s="90">
        <f>+'Southern Presbytery'!AE9</f>
        <v>2</v>
      </c>
      <c r="AF198" s="90">
        <f>+'Southern Presbytery'!AF9</f>
        <v>11</v>
      </c>
      <c r="AG198" s="90">
        <f>+'Southern Presbytery'!AG9</f>
        <v>1</v>
      </c>
      <c r="AH198" s="90">
        <f>+'Southern Presbytery'!AH9</f>
        <v>83</v>
      </c>
      <c r="AI198" s="90">
        <f>+'Southern Presbytery'!AI9</f>
        <v>0</v>
      </c>
      <c r="AJ198" s="90">
        <f>+'Southern Presbytery'!AJ9</f>
        <v>0</v>
      </c>
      <c r="AK198" s="90">
        <f>+'Southern Presbytery'!AK9</f>
        <v>0</v>
      </c>
      <c r="AL198" s="90">
        <f>+'Southern Presbytery'!AL9</f>
        <v>0</v>
      </c>
      <c r="AM198" s="90">
        <f>+'Southern Presbytery'!AM9</f>
        <v>0</v>
      </c>
      <c r="AN198" s="90">
        <f>+'Southern Presbytery'!AN9</f>
        <v>0</v>
      </c>
      <c r="AO198" s="90">
        <f>+'Southern Presbytery'!AO9</f>
        <v>11</v>
      </c>
      <c r="AP198" s="90">
        <f>+'Southern Presbytery'!AP9</f>
        <v>6</v>
      </c>
      <c r="AQ198" s="90">
        <f>+'Southern Presbytery'!AQ9</f>
        <v>43</v>
      </c>
      <c r="AR198" s="90">
        <f>+'Southern Presbytery'!AR9</f>
        <v>1</v>
      </c>
      <c r="AS198" s="90">
        <f>+'Southern Presbytery'!AS9</f>
        <v>55</v>
      </c>
      <c r="AT198" s="90">
        <f>+'Southern Presbytery'!AT9</f>
        <v>0</v>
      </c>
      <c r="AU198" s="90">
        <f>+'Southern Presbytery'!AU9</f>
        <v>0</v>
      </c>
      <c r="AV198" s="90">
        <f>+'Southern Presbytery'!AV9</f>
        <v>0</v>
      </c>
      <c r="AW198" s="90">
        <f>+'Southern Presbytery'!AW9</f>
        <v>0</v>
      </c>
      <c r="AX198" s="90">
        <f>+'Southern Presbytery'!AX9</f>
        <v>0</v>
      </c>
      <c r="AY198" s="90">
        <f>+'Southern Presbytery'!AY9</f>
        <v>0</v>
      </c>
      <c r="AZ198" s="90">
        <f>+'Southern Presbytery'!AZ9</f>
        <v>0</v>
      </c>
      <c r="BA198" s="90">
        <f>+'Southern Presbytery'!BA9</f>
        <v>0</v>
      </c>
      <c r="BB198" s="90">
        <f>+'Southern Presbytery'!BB9</f>
        <v>5</v>
      </c>
      <c r="BC198" s="90">
        <f>+'Southern Presbytery'!BC9</f>
        <v>13</v>
      </c>
      <c r="BD198" s="90">
        <f>+'Southern Presbytery'!BD9</f>
        <v>0</v>
      </c>
      <c r="BE198" s="90">
        <f>+'Southern Presbytery'!BE9</f>
        <v>0</v>
      </c>
      <c r="BF198" s="90">
        <f>+'Southern Presbytery'!BF9</f>
        <v>4</v>
      </c>
      <c r="BG198" s="90">
        <f>+'Southern Presbytery'!BG9</f>
        <v>10</v>
      </c>
      <c r="BH198" s="90">
        <f>+'Southern Presbytery'!BH9</f>
        <v>0</v>
      </c>
      <c r="BI198" s="90">
        <f>+'Southern Presbytery'!BI9</f>
        <v>0</v>
      </c>
      <c r="BJ198" s="90">
        <f>+'Southern Presbytery'!BJ9</f>
        <v>10</v>
      </c>
      <c r="BK198" s="90">
        <f>+'Southern Presbytery'!BK9</f>
        <v>16</v>
      </c>
      <c r="BL198" s="90">
        <f>+'Southern Presbytery'!BL9</f>
        <v>2</v>
      </c>
      <c r="BM198" s="90">
        <f>+'Southern Presbytery'!BM9</f>
        <v>40</v>
      </c>
      <c r="BN198" s="90">
        <f>+'Southern Presbytery'!BN9</f>
        <v>0</v>
      </c>
      <c r="BO198" s="90">
        <f>+'Southern Presbytery'!BO9</f>
        <v>0</v>
      </c>
      <c r="BP198" s="90">
        <f>+'Southern Presbytery'!BP9</f>
        <v>0</v>
      </c>
      <c r="BQ198" s="90">
        <f>+'Southern Presbytery'!BQ9</f>
        <v>0</v>
      </c>
      <c r="BR198" s="90">
        <f>+'Southern Presbytery'!BR9</f>
        <v>1</v>
      </c>
      <c r="BS198" s="90">
        <f>+'Southern Presbytery'!BS9</f>
        <v>10</v>
      </c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</row>
    <row r="199" spans="1:87" ht="12.75">
      <c r="A199" s="12">
        <f>+A198+1</f>
        <v>195</v>
      </c>
      <c r="B199" s="12" t="s">
        <v>300</v>
      </c>
      <c r="C199" s="41">
        <v>9768</v>
      </c>
      <c r="D199" s="19" t="s">
        <v>203</v>
      </c>
      <c r="E199" s="19">
        <f t="shared" si="15"/>
        <v>1</v>
      </c>
      <c r="F199" s="20" t="s">
        <v>334</v>
      </c>
      <c r="G199" s="129">
        <f t="shared" si="13"/>
        <v>146</v>
      </c>
      <c r="H199" s="129">
        <f t="shared" si="14"/>
        <v>9</v>
      </c>
      <c r="I199" s="101"/>
      <c r="J199" s="90">
        <f>+'Southern Presbytery'!J10</f>
        <v>0</v>
      </c>
      <c r="K199" s="90">
        <f>+'Southern Presbytery'!K10</f>
        <v>38</v>
      </c>
      <c r="L199" s="90">
        <f>+'Southern Presbytery'!L10</f>
        <v>24</v>
      </c>
      <c r="M199" s="90">
        <f>+'Southern Presbytery'!M10</f>
        <v>14</v>
      </c>
      <c r="N199" s="90">
        <f>+'Southern Presbytery'!N10</f>
        <v>8</v>
      </c>
      <c r="O199" s="90">
        <f>+'Southern Presbytery'!O10</f>
        <v>39</v>
      </c>
      <c r="P199" s="90">
        <f>+'Southern Presbytery'!P10</f>
        <v>13</v>
      </c>
      <c r="Q199" s="90">
        <f>+'Southern Presbytery'!Q10</f>
        <v>8</v>
      </c>
      <c r="R199" s="90">
        <f>+'Southern Presbytery'!R10</f>
        <v>2</v>
      </c>
      <c r="S199" s="90">
        <f>+'Southern Presbytery'!S10</f>
        <v>0</v>
      </c>
      <c r="T199" s="90">
        <f>+'Southern Presbytery'!T10</f>
        <v>4</v>
      </c>
      <c r="U199" s="90">
        <f>+'Southern Presbytery'!U10</f>
        <v>0</v>
      </c>
      <c r="V199" s="90">
        <f>+'Southern Presbytery'!V10</f>
        <v>0</v>
      </c>
      <c r="W199" s="90">
        <f>+'Southern Presbytery'!W10</f>
        <v>2</v>
      </c>
      <c r="X199" s="90">
        <f>+'Southern Presbytery'!X10</f>
        <v>0</v>
      </c>
      <c r="Y199" s="90">
        <f>+'Southern Presbytery'!Y10</f>
        <v>0</v>
      </c>
      <c r="Z199" s="90">
        <f>+'Southern Presbytery'!Z10</f>
        <v>1</v>
      </c>
      <c r="AA199" s="90">
        <f>+'Southern Presbytery'!AA10</f>
        <v>2</v>
      </c>
      <c r="AB199" s="90">
        <f>+'Southern Presbytery'!AB10</f>
        <v>10</v>
      </c>
      <c r="AC199" s="90">
        <f>+'Southern Presbytery'!AC10</f>
        <v>2</v>
      </c>
      <c r="AD199" s="90">
        <f>+'Southern Presbytery'!AD10</f>
        <v>11</v>
      </c>
      <c r="AE199" s="90">
        <f>+'Southern Presbytery'!AE10</f>
        <v>0</v>
      </c>
      <c r="AF199" s="90">
        <f>+'Southern Presbytery'!AF10</f>
        <v>15</v>
      </c>
      <c r="AG199" s="90">
        <f>+'Southern Presbytery'!AG10</f>
        <v>10</v>
      </c>
      <c r="AH199" s="90">
        <f>+'Southern Presbytery'!AH10</f>
        <v>130</v>
      </c>
      <c r="AI199" s="90">
        <f>+'Southern Presbytery'!AI10</f>
        <v>0</v>
      </c>
      <c r="AJ199" s="90">
        <f>+'Southern Presbytery'!AJ10</f>
        <v>13</v>
      </c>
      <c r="AK199" s="90">
        <f>+'Southern Presbytery'!AK10</f>
        <v>0</v>
      </c>
      <c r="AL199" s="90">
        <f>+'Southern Presbytery'!AL10</f>
        <v>0</v>
      </c>
      <c r="AM199" s="90">
        <f>+'Southern Presbytery'!AM10</f>
        <v>0</v>
      </c>
      <c r="AN199" s="90">
        <f>+'Southern Presbytery'!AN10</f>
        <v>1</v>
      </c>
      <c r="AO199" s="90">
        <f>+'Southern Presbytery'!AO10</f>
        <v>15</v>
      </c>
      <c r="AP199" s="90">
        <f>+'Southern Presbytery'!AP10</f>
        <v>15</v>
      </c>
      <c r="AQ199" s="90">
        <f>+'Southern Presbytery'!AQ10</f>
        <v>150</v>
      </c>
      <c r="AR199" s="90">
        <f>+'Southern Presbytery'!AR10</f>
        <v>0</v>
      </c>
      <c r="AS199" s="90">
        <f>+'Southern Presbytery'!AS10</f>
        <v>0</v>
      </c>
      <c r="AT199" s="90">
        <f>+'Southern Presbytery'!AT10</f>
        <v>0</v>
      </c>
      <c r="AU199" s="90">
        <f>+'Southern Presbytery'!AU10</f>
        <v>0</v>
      </c>
      <c r="AV199" s="90">
        <f>+'Southern Presbytery'!AV10</f>
        <v>1</v>
      </c>
      <c r="AW199" s="90">
        <f>+'Southern Presbytery'!AW10</f>
        <v>40</v>
      </c>
      <c r="AX199" s="90">
        <f>+'Southern Presbytery'!AX10</f>
        <v>0</v>
      </c>
      <c r="AY199" s="90">
        <f>+'Southern Presbytery'!AY10</f>
        <v>0</v>
      </c>
      <c r="AZ199" s="90">
        <f>+'Southern Presbytery'!AZ10</f>
        <v>0</v>
      </c>
      <c r="BA199" s="90">
        <f>+'Southern Presbytery'!BA10</f>
        <v>0</v>
      </c>
      <c r="BB199" s="90">
        <f>+'Southern Presbytery'!BB10</f>
        <v>0</v>
      </c>
      <c r="BC199" s="90">
        <f>+'Southern Presbytery'!BC10</f>
        <v>0</v>
      </c>
      <c r="BD199" s="90">
        <f>+'Southern Presbytery'!BD10</f>
        <v>0</v>
      </c>
      <c r="BE199" s="90">
        <f>+'Southern Presbytery'!BE10</f>
        <v>0</v>
      </c>
      <c r="BF199" s="90">
        <f>+'Southern Presbytery'!BF10</f>
        <v>4</v>
      </c>
      <c r="BG199" s="90">
        <f>+'Southern Presbytery'!BG10</f>
        <v>3</v>
      </c>
      <c r="BH199" s="90">
        <f>+'Southern Presbytery'!BH10</f>
        <v>0</v>
      </c>
      <c r="BI199" s="90">
        <f>+'Southern Presbytery'!BI10</f>
        <v>0</v>
      </c>
      <c r="BJ199" s="90">
        <f>+'Southern Presbytery'!BJ10</f>
        <v>12</v>
      </c>
      <c r="BK199" s="90">
        <f>+'Southern Presbytery'!BK10</f>
        <v>1</v>
      </c>
      <c r="BL199" s="90">
        <f>+'Southern Presbytery'!BL10</f>
        <v>0</v>
      </c>
      <c r="BM199" s="90">
        <f>+'Southern Presbytery'!BM10</f>
        <v>0</v>
      </c>
      <c r="BN199" s="90">
        <f>+'Southern Presbytery'!BN10</f>
        <v>0</v>
      </c>
      <c r="BO199" s="90">
        <f>+'Southern Presbytery'!BO10</f>
        <v>0</v>
      </c>
      <c r="BP199" s="90">
        <f>+'Southern Presbytery'!BP10</f>
        <v>0</v>
      </c>
      <c r="BQ199" s="90">
        <f>+'Southern Presbytery'!BQ10</f>
        <v>0</v>
      </c>
      <c r="BR199" s="90">
        <f>+'Southern Presbytery'!BR10</f>
        <v>0</v>
      </c>
      <c r="BS199" s="90">
        <f>+'Southern Presbytery'!BS10</f>
        <v>0</v>
      </c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</row>
    <row r="200" spans="1:87" ht="12.75">
      <c r="A200" s="12">
        <f aca="true" t="shared" si="16" ref="A197:A260">+A199+1</f>
        <v>196</v>
      </c>
      <c r="B200" s="12" t="s">
        <v>300</v>
      </c>
      <c r="C200" s="41">
        <v>9770</v>
      </c>
      <c r="D200" s="19" t="s">
        <v>204</v>
      </c>
      <c r="E200" s="19">
        <f t="shared" si="15"/>
        <v>1</v>
      </c>
      <c r="F200" s="20" t="s">
        <v>334</v>
      </c>
      <c r="G200" s="129">
        <f t="shared" si="13"/>
        <v>105</v>
      </c>
      <c r="H200" s="129">
        <f t="shared" si="14"/>
        <v>34</v>
      </c>
      <c r="I200" s="101"/>
      <c r="J200" s="90">
        <f>+'Southern Presbytery'!J11</f>
        <v>0</v>
      </c>
      <c r="K200" s="90">
        <f>+'Southern Presbytery'!K11</f>
        <v>2</v>
      </c>
      <c r="L200" s="90">
        <f>+'Southern Presbytery'!L11</f>
        <v>8</v>
      </c>
      <c r="M200" s="90">
        <f>+'Southern Presbytery'!M11</f>
        <v>20</v>
      </c>
      <c r="N200" s="90">
        <f>+'Southern Presbytery'!N11</f>
        <v>34</v>
      </c>
      <c r="O200" s="90">
        <f>+'Southern Presbytery'!O11</f>
        <v>3</v>
      </c>
      <c r="P200" s="90">
        <f>+'Southern Presbytery'!P11</f>
        <v>8</v>
      </c>
      <c r="Q200" s="90">
        <f>+'Southern Presbytery'!Q11</f>
        <v>16</v>
      </c>
      <c r="R200" s="90">
        <f>+'Southern Presbytery'!R11</f>
        <v>14</v>
      </c>
      <c r="S200" s="90">
        <f>+'Southern Presbytery'!S11</f>
        <v>0</v>
      </c>
      <c r="T200" s="90">
        <f>+'Southern Presbytery'!T11</f>
        <v>4</v>
      </c>
      <c r="U200" s="90">
        <f>+'Southern Presbytery'!U11</f>
        <v>4</v>
      </c>
      <c r="V200" s="90">
        <f>+'Southern Presbytery'!V11</f>
        <v>5</v>
      </c>
      <c r="W200" s="90">
        <f>+'Southern Presbytery'!W11</f>
        <v>6</v>
      </c>
      <c r="X200" s="90">
        <f>+'Southern Presbytery'!X11</f>
        <v>0</v>
      </c>
      <c r="Y200" s="90">
        <f>+'Southern Presbytery'!Y11</f>
        <v>6</v>
      </c>
      <c r="Z200" s="90">
        <f>+'Southern Presbytery'!Z11</f>
        <v>4</v>
      </c>
      <c r="AA200" s="90">
        <f>+'Southern Presbytery'!AA11</f>
        <v>5</v>
      </c>
      <c r="AB200" s="90">
        <f>+'Southern Presbytery'!AB11</f>
        <v>0</v>
      </c>
      <c r="AC200" s="90">
        <f>+'Southern Presbytery'!AC11</f>
        <v>5</v>
      </c>
      <c r="AD200" s="90">
        <f>+'Southern Presbytery'!AD11</f>
        <v>0</v>
      </c>
      <c r="AE200" s="90">
        <f>+'Southern Presbytery'!AE11</f>
        <v>0</v>
      </c>
      <c r="AF200" s="90">
        <f>+'Southern Presbytery'!AF11</f>
        <v>10</v>
      </c>
      <c r="AG200" s="90">
        <f>+'Southern Presbytery'!AG11</f>
        <v>75</v>
      </c>
      <c r="AH200" s="90">
        <f>+'Southern Presbytery'!AH11</f>
        <v>93</v>
      </c>
      <c r="AI200" s="90">
        <f>+'Southern Presbytery'!AI11</f>
        <v>4</v>
      </c>
      <c r="AJ200" s="90">
        <f>+'Southern Presbytery'!AJ11</f>
        <v>0</v>
      </c>
      <c r="AK200" s="90">
        <f>+'Southern Presbytery'!AK11</f>
        <v>0</v>
      </c>
      <c r="AL200" s="90">
        <f>+'Southern Presbytery'!AL11</f>
        <v>0</v>
      </c>
      <c r="AM200" s="90">
        <f>+'Southern Presbytery'!AM11</f>
        <v>0</v>
      </c>
      <c r="AN200" s="90">
        <f>+'Southern Presbytery'!AN11</f>
        <v>0</v>
      </c>
      <c r="AO200" s="90">
        <f>+'Southern Presbytery'!AO11</f>
        <v>30</v>
      </c>
      <c r="AP200" s="90">
        <f>+'Southern Presbytery'!AP11</f>
        <v>0</v>
      </c>
      <c r="AQ200" s="90">
        <f>+'Southern Presbytery'!AQ11</f>
        <v>0</v>
      </c>
      <c r="AR200" s="90">
        <f>+'Southern Presbytery'!AR11</f>
        <v>2</v>
      </c>
      <c r="AS200" s="90">
        <f>+'Southern Presbytery'!AS11</f>
        <v>60</v>
      </c>
      <c r="AT200" s="90">
        <f>+'Southern Presbytery'!AT11</f>
        <v>0</v>
      </c>
      <c r="AU200" s="90">
        <f>+'Southern Presbytery'!AU11</f>
        <v>0</v>
      </c>
      <c r="AV200" s="90">
        <f>+'Southern Presbytery'!AV11</f>
        <v>0</v>
      </c>
      <c r="AW200" s="90">
        <f>+'Southern Presbytery'!AW11</f>
        <v>0</v>
      </c>
      <c r="AX200" s="90">
        <f>+'Southern Presbytery'!AX11</f>
        <v>0</v>
      </c>
      <c r="AY200" s="90">
        <f>+'Southern Presbytery'!AY11</f>
        <v>0</v>
      </c>
      <c r="AZ200" s="90">
        <f>+'Southern Presbytery'!AZ11</f>
        <v>1</v>
      </c>
      <c r="BA200" s="90">
        <f>+'Southern Presbytery'!BA11</f>
        <v>4</v>
      </c>
      <c r="BB200" s="90">
        <f>+'Southern Presbytery'!BB11</f>
        <v>0</v>
      </c>
      <c r="BC200" s="90">
        <f>+'Southern Presbytery'!BC11</f>
        <v>0</v>
      </c>
      <c r="BD200" s="90">
        <f>+'Southern Presbytery'!BD11</f>
        <v>1</v>
      </c>
      <c r="BE200" s="90">
        <f>+'Southern Presbytery'!BE11</f>
        <v>5</v>
      </c>
      <c r="BF200" s="90">
        <f>+'Southern Presbytery'!BF11</f>
        <v>0</v>
      </c>
      <c r="BG200" s="90">
        <f>+'Southern Presbytery'!BG11</f>
        <v>0</v>
      </c>
      <c r="BH200" s="90">
        <f>+'Southern Presbytery'!BH11</f>
        <v>0</v>
      </c>
      <c r="BI200" s="90">
        <f>+'Southern Presbytery'!BI11</f>
        <v>0</v>
      </c>
      <c r="BJ200" s="90">
        <f>+'Southern Presbytery'!BJ11</f>
        <v>0</v>
      </c>
      <c r="BK200" s="90">
        <f>+'Southern Presbytery'!BK11</f>
        <v>0</v>
      </c>
      <c r="BL200" s="90">
        <f>+'Southern Presbytery'!BL11</f>
        <v>1</v>
      </c>
      <c r="BM200" s="90">
        <f>+'Southern Presbytery'!BM11</f>
        <v>20</v>
      </c>
      <c r="BN200" s="90">
        <f>+'Southern Presbytery'!BN11</f>
        <v>0</v>
      </c>
      <c r="BO200" s="90">
        <f>+'Southern Presbytery'!BO11</f>
        <v>0</v>
      </c>
      <c r="BP200" s="90">
        <f>+'Southern Presbytery'!BP11</f>
        <v>21</v>
      </c>
      <c r="BQ200" s="90">
        <f>+'Southern Presbytery'!BQ11</f>
        <v>0</v>
      </c>
      <c r="BR200" s="90">
        <f>+'Southern Presbytery'!BR11</f>
        <v>0</v>
      </c>
      <c r="BS200" s="90">
        <f>+'Southern Presbytery'!BS11</f>
        <v>0</v>
      </c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</row>
    <row r="201" spans="1:87" ht="12.75">
      <c r="A201" s="12">
        <f t="shared" si="16"/>
        <v>197</v>
      </c>
      <c r="B201" s="12" t="s">
        <v>300</v>
      </c>
      <c r="C201" s="41">
        <v>9771</v>
      </c>
      <c r="D201" s="19" t="s">
        <v>205</v>
      </c>
      <c r="E201" s="19">
        <f t="shared" si="15"/>
      </c>
      <c r="F201" s="20" t="s">
        <v>331</v>
      </c>
      <c r="G201" s="129">
        <f t="shared" si="13"/>
        <v>207</v>
      </c>
      <c r="H201" s="129">
        <f t="shared" si="14"/>
        <v>59</v>
      </c>
      <c r="I201" s="101"/>
      <c r="J201" s="90">
        <f>+'Southern Presbytery'!J12</f>
        <v>0</v>
      </c>
      <c r="K201" s="90">
        <f>+'Southern Presbytery'!K12</f>
        <v>15</v>
      </c>
      <c r="L201" s="90">
        <f>+'Southern Presbytery'!L12</f>
        <v>20</v>
      </c>
      <c r="M201" s="90">
        <f>+'Southern Presbytery'!M12</f>
        <v>37</v>
      </c>
      <c r="N201" s="90">
        <f>+'Southern Presbytery'!N12</f>
        <v>60</v>
      </c>
      <c r="O201" s="90">
        <f>+'Southern Presbytery'!O12</f>
        <v>13</v>
      </c>
      <c r="P201" s="90">
        <f>+'Southern Presbytery'!P12</f>
        <v>10</v>
      </c>
      <c r="Q201" s="90">
        <f>+'Southern Presbytery'!Q12</f>
        <v>20</v>
      </c>
      <c r="R201" s="90">
        <f>+'Southern Presbytery'!R12</f>
        <v>32</v>
      </c>
      <c r="S201" s="90">
        <f>+'Southern Presbytery'!S12</f>
        <v>0</v>
      </c>
      <c r="T201" s="90">
        <f>+'Southern Presbytery'!T12</f>
        <v>0</v>
      </c>
      <c r="U201" s="90">
        <f>+'Southern Presbytery'!U12</f>
        <v>15</v>
      </c>
      <c r="V201" s="90">
        <f>+'Southern Presbytery'!V12</f>
        <v>6</v>
      </c>
      <c r="W201" s="90">
        <f>+'Southern Presbytery'!W12</f>
        <v>5</v>
      </c>
      <c r="X201" s="90">
        <f>+'Southern Presbytery'!X12</f>
        <v>4</v>
      </c>
      <c r="Y201" s="90">
        <f>+'Southern Presbytery'!Y12</f>
        <v>18</v>
      </c>
      <c r="Z201" s="90">
        <f>+'Southern Presbytery'!Z12</f>
        <v>7</v>
      </c>
      <c r="AA201" s="90">
        <f>+'Southern Presbytery'!AA12</f>
        <v>4</v>
      </c>
      <c r="AB201" s="90">
        <f>+'Southern Presbytery'!AB12</f>
        <v>33</v>
      </c>
      <c r="AC201" s="90">
        <f>+'Southern Presbytery'!AC12</f>
        <v>7</v>
      </c>
      <c r="AD201" s="90">
        <f>+'Southern Presbytery'!AD12</f>
        <v>3</v>
      </c>
      <c r="AE201" s="90">
        <f>+'Southern Presbytery'!AE12</f>
        <v>0</v>
      </c>
      <c r="AF201" s="90">
        <f>+'Southern Presbytery'!AF12</f>
        <v>15</v>
      </c>
      <c r="AG201" s="90">
        <f>+'Southern Presbytery'!AG12</f>
        <v>15</v>
      </c>
      <c r="AH201" s="90">
        <f>+'Southern Presbytery'!AH12</f>
        <v>170</v>
      </c>
      <c r="AI201" s="90">
        <f>+'Southern Presbytery'!AI12</f>
        <v>2</v>
      </c>
      <c r="AJ201" s="90">
        <f>+'Southern Presbytery'!AJ12</f>
        <v>0</v>
      </c>
      <c r="AK201" s="90">
        <f>+'Southern Presbytery'!AK12</f>
        <v>0</v>
      </c>
      <c r="AL201" s="90">
        <f>+'Southern Presbytery'!AL12</f>
        <v>0</v>
      </c>
      <c r="AM201" s="90">
        <f>+'Southern Presbytery'!AM12</f>
        <v>0</v>
      </c>
      <c r="AN201" s="90">
        <f>+'Southern Presbytery'!AN12</f>
        <v>0</v>
      </c>
      <c r="AO201" s="90">
        <f>+'Southern Presbytery'!AO12</f>
        <v>15</v>
      </c>
      <c r="AP201" s="90">
        <f>+'Southern Presbytery'!AP12</f>
        <v>5</v>
      </c>
      <c r="AQ201" s="90">
        <f>+'Southern Presbytery'!AQ12</f>
        <v>25</v>
      </c>
      <c r="AR201" s="90">
        <f>+'Southern Presbytery'!AR12</f>
        <v>1</v>
      </c>
      <c r="AS201" s="90">
        <f>+'Southern Presbytery'!AS12</f>
        <v>60</v>
      </c>
      <c r="AT201" s="90">
        <f>+'Southern Presbytery'!AT12</f>
        <v>0</v>
      </c>
      <c r="AU201" s="90">
        <f>+'Southern Presbytery'!AU12</f>
        <v>0</v>
      </c>
      <c r="AV201" s="90">
        <f>+'Southern Presbytery'!AV12</f>
        <v>0</v>
      </c>
      <c r="AW201" s="90">
        <f>+'Southern Presbytery'!AW12</f>
        <v>0</v>
      </c>
      <c r="AX201" s="90">
        <f>+'Southern Presbytery'!AX12</f>
        <v>0</v>
      </c>
      <c r="AY201" s="90">
        <f>+'Southern Presbytery'!AY12</f>
        <v>0</v>
      </c>
      <c r="AZ201" s="90">
        <f>+'Southern Presbytery'!AZ12</f>
        <v>0</v>
      </c>
      <c r="BA201" s="90">
        <f>+'Southern Presbytery'!BA12</f>
        <v>0</v>
      </c>
      <c r="BB201" s="90">
        <f>+'Southern Presbytery'!BB12</f>
        <v>0</v>
      </c>
      <c r="BC201" s="90">
        <f>+'Southern Presbytery'!BC12</f>
        <v>0</v>
      </c>
      <c r="BD201" s="90">
        <f>+'Southern Presbytery'!BD12</f>
        <v>0</v>
      </c>
      <c r="BE201" s="90">
        <f>+'Southern Presbytery'!BE12</f>
        <v>0</v>
      </c>
      <c r="BF201" s="90">
        <f>+'Southern Presbytery'!BF12</f>
        <v>2</v>
      </c>
      <c r="BG201" s="90">
        <f>+'Southern Presbytery'!BG12</f>
        <v>5</v>
      </c>
      <c r="BH201" s="90">
        <f>+'Southern Presbytery'!BH12</f>
        <v>0</v>
      </c>
      <c r="BI201" s="90">
        <f>+'Southern Presbytery'!BI12</f>
        <v>0</v>
      </c>
      <c r="BJ201" s="90">
        <f>+'Southern Presbytery'!BJ12</f>
        <v>2</v>
      </c>
      <c r="BK201" s="90">
        <f>+'Southern Presbytery'!BK12</f>
        <v>5</v>
      </c>
      <c r="BL201" s="90">
        <f>+'Southern Presbytery'!BL12</f>
        <v>1</v>
      </c>
      <c r="BM201" s="90">
        <f>+'Southern Presbytery'!BM12</f>
        <v>15</v>
      </c>
      <c r="BN201" s="90">
        <f>+'Southern Presbytery'!BN12</f>
        <v>0</v>
      </c>
      <c r="BO201" s="90">
        <f>+'Southern Presbytery'!BO12</f>
        <v>0</v>
      </c>
      <c r="BP201" s="90">
        <f>+'Southern Presbytery'!BP12</f>
        <v>0</v>
      </c>
      <c r="BQ201" s="90">
        <f>+'Southern Presbytery'!BQ12</f>
        <v>0</v>
      </c>
      <c r="BR201" s="90">
        <f>+'Southern Presbytery'!BR12</f>
        <v>0</v>
      </c>
      <c r="BS201" s="90">
        <f>+'Southern Presbytery'!BS12</f>
        <v>0</v>
      </c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</row>
    <row r="202" spans="1:87" ht="12.75">
      <c r="A202" s="12">
        <f t="shared" si="16"/>
        <v>198</v>
      </c>
      <c r="B202" s="12" t="s">
        <v>300</v>
      </c>
      <c r="C202" s="41">
        <v>9990</v>
      </c>
      <c r="D202" s="19" t="s">
        <v>195</v>
      </c>
      <c r="E202" s="19">
        <f t="shared" si="15"/>
        <v>1</v>
      </c>
      <c r="F202" s="20" t="s">
        <v>334</v>
      </c>
      <c r="G202" s="129">
        <f t="shared" si="13"/>
        <v>56</v>
      </c>
      <c r="H202" s="129">
        <f t="shared" si="14"/>
        <v>28</v>
      </c>
      <c r="I202" s="101"/>
      <c r="J202" s="90">
        <f>+'Southern Presbytery'!J13</f>
        <v>0</v>
      </c>
      <c r="K202" s="90">
        <f>+'Southern Presbytery'!K13</f>
        <v>0</v>
      </c>
      <c r="L202" s="90">
        <f>+'Southern Presbytery'!L13</f>
        <v>1</v>
      </c>
      <c r="M202" s="90">
        <f>+'Southern Presbytery'!M13</f>
        <v>6</v>
      </c>
      <c r="N202" s="90">
        <f>+'Southern Presbytery'!N13</f>
        <v>36</v>
      </c>
      <c r="O202" s="90">
        <f>+'Southern Presbytery'!O13</f>
        <v>0</v>
      </c>
      <c r="P202" s="90">
        <f>+'Southern Presbytery'!P13</f>
        <v>1</v>
      </c>
      <c r="Q202" s="90">
        <f>+'Southern Presbytery'!Q13</f>
        <v>4</v>
      </c>
      <c r="R202" s="90">
        <f>+'Southern Presbytery'!R13</f>
        <v>8</v>
      </c>
      <c r="S202" s="90">
        <f>+'Southern Presbytery'!S13</f>
        <v>0</v>
      </c>
      <c r="T202" s="90">
        <f>+'Southern Presbytery'!T13</f>
        <v>1</v>
      </c>
      <c r="U202" s="90">
        <f>+'Southern Presbytery'!U13</f>
        <v>3</v>
      </c>
      <c r="V202" s="90">
        <f>+'Southern Presbytery'!V13</f>
        <v>6</v>
      </c>
      <c r="W202" s="90">
        <f>+'Southern Presbytery'!W13</f>
        <v>5</v>
      </c>
      <c r="X202" s="90">
        <f>+'Southern Presbytery'!X13</f>
        <v>2</v>
      </c>
      <c r="Y202" s="90">
        <f>+'Southern Presbytery'!Y13</f>
        <v>1</v>
      </c>
      <c r="Z202" s="90">
        <f>+'Southern Presbytery'!Z13</f>
        <v>4</v>
      </c>
      <c r="AA202" s="90">
        <f>+'Southern Presbytery'!AA13</f>
        <v>6</v>
      </c>
      <c r="AB202" s="90">
        <f>+'Southern Presbytery'!AB13</f>
        <v>0</v>
      </c>
      <c r="AC202" s="90">
        <f>+'Southern Presbytery'!AC13</f>
        <v>0</v>
      </c>
      <c r="AD202" s="90">
        <f>+'Southern Presbytery'!AD13</f>
        <v>0</v>
      </c>
      <c r="AE202" s="90">
        <f>+'Southern Presbytery'!AE13</f>
        <v>0</v>
      </c>
      <c r="AF202" s="90">
        <f>+'Southern Presbytery'!AF13</f>
        <v>2</v>
      </c>
      <c r="AG202" s="90">
        <f>+'Southern Presbytery'!AG13</f>
        <v>0</v>
      </c>
      <c r="AH202" s="90">
        <f>+'Southern Presbytery'!AH13</f>
        <v>83</v>
      </c>
      <c r="AI202" s="90">
        <f>+'Southern Presbytery'!AI13</f>
        <v>0</v>
      </c>
      <c r="AJ202" s="90">
        <f>+'Southern Presbytery'!AJ13</f>
        <v>0</v>
      </c>
      <c r="AK202" s="90">
        <f>+'Southern Presbytery'!AK13</f>
        <v>1</v>
      </c>
      <c r="AL202" s="90">
        <f>+'Southern Presbytery'!AL13</f>
        <v>0</v>
      </c>
      <c r="AM202" s="90">
        <f>+'Southern Presbytery'!AM13</f>
        <v>0</v>
      </c>
      <c r="AN202" s="90">
        <f>+'Southern Presbytery'!AN13</f>
        <v>0</v>
      </c>
      <c r="AO202" s="90">
        <f>+'Southern Presbytery'!AO13</f>
        <v>0</v>
      </c>
      <c r="AP202" s="90">
        <f>+'Southern Presbytery'!AP13</f>
        <v>0</v>
      </c>
      <c r="AQ202" s="90">
        <f>+'Southern Presbytery'!AQ13</f>
        <v>0</v>
      </c>
      <c r="AR202" s="90">
        <f>+'Southern Presbytery'!AR13</f>
        <v>1</v>
      </c>
      <c r="AS202" s="90">
        <f>+'Southern Presbytery'!AS13</f>
        <v>0</v>
      </c>
      <c r="AT202" s="90">
        <f>+'Southern Presbytery'!AT13</f>
        <v>0</v>
      </c>
      <c r="AU202" s="90">
        <f>+'Southern Presbytery'!AU13</f>
        <v>0</v>
      </c>
      <c r="AV202" s="90">
        <f>+'Southern Presbytery'!AV13</f>
        <v>0</v>
      </c>
      <c r="AW202" s="90">
        <f>+'Southern Presbytery'!AW13</f>
        <v>0</v>
      </c>
      <c r="AX202" s="90">
        <f>+'Southern Presbytery'!AX13</f>
        <v>0</v>
      </c>
      <c r="AY202" s="90">
        <f>+'Southern Presbytery'!AY13</f>
        <v>0</v>
      </c>
      <c r="AZ202" s="90">
        <f>+'Southern Presbytery'!AZ13</f>
        <v>0</v>
      </c>
      <c r="BA202" s="90">
        <f>+'Southern Presbytery'!BA13</f>
        <v>0</v>
      </c>
      <c r="BB202" s="90">
        <f>+'Southern Presbytery'!BB13</f>
        <v>0</v>
      </c>
      <c r="BC202" s="90">
        <f>+'Southern Presbytery'!BC13</f>
        <v>0</v>
      </c>
      <c r="BD202" s="90">
        <f>+'Southern Presbytery'!BD13</f>
        <v>0</v>
      </c>
      <c r="BE202" s="90">
        <f>+'Southern Presbytery'!BE13</f>
        <v>0</v>
      </c>
      <c r="BF202" s="90">
        <f>+'Southern Presbytery'!BF13</f>
        <v>0</v>
      </c>
      <c r="BG202" s="90">
        <f>+'Southern Presbytery'!BG13</f>
        <v>0</v>
      </c>
      <c r="BH202" s="90">
        <f>+'Southern Presbytery'!BH13</f>
        <v>0</v>
      </c>
      <c r="BI202" s="90">
        <f>+'Southern Presbytery'!BI13</f>
        <v>0</v>
      </c>
      <c r="BJ202" s="90">
        <f>+'Southern Presbytery'!BJ13</f>
        <v>0</v>
      </c>
      <c r="BK202" s="90">
        <f>+'Southern Presbytery'!BK13</f>
        <v>0</v>
      </c>
      <c r="BL202" s="90">
        <f>+'Southern Presbytery'!BL13</f>
        <v>0</v>
      </c>
      <c r="BM202" s="90">
        <f>+'Southern Presbytery'!BM13</f>
        <v>0</v>
      </c>
      <c r="BN202" s="90">
        <f>+'Southern Presbytery'!BN13</f>
        <v>0</v>
      </c>
      <c r="BO202" s="90">
        <f>+'Southern Presbytery'!BO13</f>
        <v>0</v>
      </c>
      <c r="BP202" s="90">
        <f>+'Southern Presbytery'!BP13</f>
        <v>0</v>
      </c>
      <c r="BQ202" s="90">
        <f>+'Southern Presbytery'!BQ13</f>
        <v>0</v>
      </c>
      <c r="BR202" s="90">
        <f>+'Southern Presbytery'!BR13</f>
        <v>0</v>
      </c>
      <c r="BS202" s="90">
        <f>+'Southern Presbytery'!BS13</f>
        <v>0</v>
      </c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</row>
    <row r="203" spans="1:87" ht="12.75">
      <c r="A203" s="12">
        <f t="shared" si="16"/>
        <v>199</v>
      </c>
      <c r="B203" s="12" t="s">
        <v>300</v>
      </c>
      <c r="C203" s="41">
        <v>9774</v>
      </c>
      <c r="D203" s="19" t="s">
        <v>196</v>
      </c>
      <c r="E203" s="19">
        <f t="shared" si="15"/>
        <v>1</v>
      </c>
      <c r="F203" s="20" t="s">
        <v>334</v>
      </c>
      <c r="G203" s="129">
        <f t="shared" si="13"/>
        <v>236</v>
      </c>
      <c r="H203" s="129">
        <f t="shared" si="14"/>
        <v>128</v>
      </c>
      <c r="I203" s="101"/>
      <c r="J203" s="90">
        <f>+'Southern Presbytery'!J14</f>
        <v>0</v>
      </c>
      <c r="K203" s="90">
        <f>+'Southern Presbytery'!K14</f>
        <v>8</v>
      </c>
      <c r="L203" s="90">
        <f>+'Southern Presbytery'!L14</f>
        <v>8</v>
      </c>
      <c r="M203" s="90">
        <f>+'Southern Presbytery'!M14</f>
        <v>60</v>
      </c>
      <c r="N203" s="90">
        <f>+'Southern Presbytery'!N14</f>
        <v>70</v>
      </c>
      <c r="O203" s="90">
        <f>+'Southern Presbytery'!O14</f>
        <v>5</v>
      </c>
      <c r="P203" s="90">
        <f>+'Southern Presbytery'!P14</f>
        <v>5</v>
      </c>
      <c r="Q203" s="90">
        <f>+'Southern Presbytery'!Q14</f>
        <v>50</v>
      </c>
      <c r="R203" s="90">
        <f>+'Southern Presbytery'!R14</f>
        <v>30</v>
      </c>
      <c r="S203" s="90">
        <f>+'Southern Presbytery'!S14</f>
        <v>0</v>
      </c>
      <c r="T203" s="90">
        <f>+'Southern Presbytery'!T14</f>
        <v>13</v>
      </c>
      <c r="U203" s="90">
        <f>+'Southern Presbytery'!U14</f>
        <v>20</v>
      </c>
      <c r="V203" s="90">
        <f>+'Southern Presbytery'!V14</f>
        <v>30</v>
      </c>
      <c r="W203" s="90">
        <f>+'Southern Presbytery'!W14</f>
        <v>12</v>
      </c>
      <c r="X203" s="90">
        <f>+'Southern Presbytery'!X14</f>
        <v>25</v>
      </c>
      <c r="Y203" s="90">
        <f>+'Southern Presbytery'!Y14</f>
        <v>10</v>
      </c>
      <c r="Z203" s="90">
        <f>+'Southern Presbytery'!Z14</f>
        <v>10</v>
      </c>
      <c r="AA203" s="90">
        <f>+'Southern Presbytery'!AA14</f>
        <v>8</v>
      </c>
      <c r="AB203" s="90">
        <f>+'Southern Presbytery'!AB14</f>
        <v>20</v>
      </c>
      <c r="AC203" s="90">
        <f>+'Southern Presbytery'!AC14</f>
        <v>6</v>
      </c>
      <c r="AD203" s="90">
        <f>+'Southern Presbytery'!AD14</f>
        <v>6</v>
      </c>
      <c r="AE203" s="90">
        <f>+'Southern Presbytery'!AE14</f>
        <v>0</v>
      </c>
      <c r="AF203" s="90">
        <f>+'Southern Presbytery'!AF14</f>
        <v>54</v>
      </c>
      <c r="AG203" s="90">
        <f>+'Southern Presbytery'!AG14</f>
        <v>33</v>
      </c>
      <c r="AH203" s="90">
        <f>+'Southern Presbytery'!AH14</f>
        <v>220</v>
      </c>
      <c r="AI203" s="90">
        <f>+'Southern Presbytery'!AI14</f>
        <v>1</v>
      </c>
      <c r="AJ203" s="90">
        <f>+'Southern Presbytery'!AJ14</f>
        <v>5</v>
      </c>
      <c r="AK203" s="90">
        <f>+'Southern Presbytery'!AK14</f>
        <v>0</v>
      </c>
      <c r="AL203" s="90">
        <f>+'Southern Presbytery'!AL14</f>
        <v>0</v>
      </c>
      <c r="AM203" s="90">
        <f>+'Southern Presbytery'!AM14</f>
        <v>0</v>
      </c>
      <c r="AN203" s="90">
        <f>+'Southern Presbytery'!AN14</f>
        <v>0</v>
      </c>
      <c r="AO203" s="90">
        <f>+'Southern Presbytery'!AO14</f>
        <v>40</v>
      </c>
      <c r="AP203" s="90">
        <f>+'Southern Presbytery'!AP14</f>
        <v>40</v>
      </c>
      <c r="AQ203" s="90">
        <f>+'Southern Presbytery'!AQ14</f>
        <v>100</v>
      </c>
      <c r="AR203" s="90">
        <f>+'Southern Presbytery'!AR14</f>
        <v>1</v>
      </c>
      <c r="AS203" s="90">
        <f>+'Southern Presbytery'!AS14</f>
        <v>60</v>
      </c>
      <c r="AT203" s="90">
        <f>+'Southern Presbytery'!AT14</f>
        <v>0</v>
      </c>
      <c r="AU203" s="90">
        <f>+'Southern Presbytery'!AU14</f>
        <v>0</v>
      </c>
      <c r="AV203" s="90">
        <f>+'Southern Presbytery'!AV14</f>
        <v>0</v>
      </c>
      <c r="AW203" s="90">
        <f>+'Southern Presbytery'!AW14</f>
        <v>0</v>
      </c>
      <c r="AX203" s="90">
        <f>+'Southern Presbytery'!AX14</f>
        <v>0</v>
      </c>
      <c r="AY203" s="90">
        <f>+'Southern Presbytery'!AY14</f>
        <v>0</v>
      </c>
      <c r="AZ203" s="90">
        <f>+'Southern Presbytery'!AZ14</f>
        <v>1</v>
      </c>
      <c r="BA203" s="90">
        <f>+'Southern Presbytery'!BA14</f>
        <v>10</v>
      </c>
      <c r="BB203" s="90">
        <f>+'Southern Presbytery'!BB14</f>
        <v>6</v>
      </c>
      <c r="BC203" s="90">
        <f>+'Southern Presbytery'!BC14</f>
        <v>30</v>
      </c>
      <c r="BD203" s="90">
        <f>+'Southern Presbytery'!BD14</f>
        <v>3</v>
      </c>
      <c r="BE203" s="90">
        <f>+'Southern Presbytery'!BE14</f>
        <v>79</v>
      </c>
      <c r="BF203" s="90">
        <f>+'Southern Presbytery'!BF14</f>
        <v>10</v>
      </c>
      <c r="BG203" s="90">
        <f>+'Southern Presbytery'!BG14</f>
        <v>20</v>
      </c>
      <c r="BH203" s="90">
        <f>+'Southern Presbytery'!BH14</f>
        <v>0</v>
      </c>
      <c r="BI203" s="90">
        <f>+'Southern Presbytery'!BI14</f>
        <v>0</v>
      </c>
      <c r="BJ203" s="90">
        <f>+'Southern Presbytery'!BJ14</f>
        <v>10</v>
      </c>
      <c r="BK203" s="90">
        <f>+'Southern Presbytery'!BK14</f>
        <v>30</v>
      </c>
      <c r="BL203" s="90">
        <f>+'Southern Presbytery'!BL14</f>
        <v>2</v>
      </c>
      <c r="BM203" s="90">
        <f>+'Southern Presbytery'!BM14</f>
        <v>55</v>
      </c>
      <c r="BN203" s="90">
        <f>+'Southern Presbytery'!BN14</f>
        <v>2</v>
      </c>
      <c r="BO203" s="90">
        <f>+'Southern Presbytery'!BO14</f>
        <v>12</v>
      </c>
      <c r="BP203" s="90">
        <f>+'Southern Presbytery'!BP14</f>
        <v>1</v>
      </c>
      <c r="BQ203" s="90">
        <f>+'Southern Presbytery'!BQ14</f>
        <v>40</v>
      </c>
      <c r="BR203" s="90">
        <f>+'Southern Presbytery'!BR14</f>
        <v>0</v>
      </c>
      <c r="BS203" s="90">
        <f>+'Southern Presbytery'!BS14</f>
        <v>0</v>
      </c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</row>
    <row r="204" spans="1:87" ht="12.75">
      <c r="A204" s="12">
        <f t="shared" si="16"/>
        <v>200</v>
      </c>
      <c r="B204" s="12" t="s">
        <v>300</v>
      </c>
      <c r="C204" s="12">
        <v>9811</v>
      </c>
      <c r="D204" s="19" t="s">
        <v>215</v>
      </c>
      <c r="E204" s="19">
        <f t="shared" si="15"/>
      </c>
      <c r="F204" s="20" t="s">
        <v>331</v>
      </c>
      <c r="G204" s="129">
        <f t="shared" si="13"/>
        <v>31</v>
      </c>
      <c r="H204" s="129">
        <f t="shared" si="14"/>
        <v>17</v>
      </c>
      <c r="I204" s="101"/>
      <c r="J204" s="90">
        <f>+'Southern Presbytery'!J15</f>
        <v>0</v>
      </c>
      <c r="K204" s="90">
        <f>+'Southern Presbytery'!K15</f>
        <v>0</v>
      </c>
      <c r="L204" s="90">
        <f>+'Southern Presbytery'!L15</f>
        <v>0</v>
      </c>
      <c r="M204" s="90">
        <f>+'Southern Presbytery'!M15</f>
        <v>4</v>
      </c>
      <c r="N204" s="90">
        <f>+'Southern Presbytery'!N15</f>
        <v>13</v>
      </c>
      <c r="O204" s="90">
        <f>+'Southern Presbytery'!O15</f>
        <v>0</v>
      </c>
      <c r="P204" s="90">
        <f>+'Southern Presbytery'!P15</f>
        <v>0</v>
      </c>
      <c r="Q204" s="90">
        <f>+'Southern Presbytery'!Q15</f>
        <v>2</v>
      </c>
      <c r="R204" s="90">
        <f>+'Southern Presbytery'!R15</f>
        <v>12</v>
      </c>
      <c r="S204" s="90">
        <f>+'Southern Presbytery'!S15</f>
        <v>0</v>
      </c>
      <c r="T204" s="90">
        <f>+'Southern Presbytery'!T15</f>
        <v>2</v>
      </c>
      <c r="U204" s="90">
        <f>+'Southern Presbytery'!U15</f>
        <v>7</v>
      </c>
      <c r="V204" s="90">
        <f>+'Southern Presbytery'!V15</f>
        <v>1</v>
      </c>
      <c r="W204" s="90">
        <f>+'Southern Presbytery'!W15</f>
        <v>2</v>
      </c>
      <c r="X204" s="90">
        <f>+'Southern Presbytery'!X15</f>
        <v>1</v>
      </c>
      <c r="Y204" s="90">
        <f>+'Southern Presbytery'!Y15</f>
        <v>4</v>
      </c>
      <c r="Z204" s="90">
        <f>+'Southern Presbytery'!Z15</f>
        <v>0</v>
      </c>
      <c r="AA204" s="90">
        <f>+'Southern Presbytery'!AA15</f>
        <v>0</v>
      </c>
      <c r="AB204" s="90">
        <f>+'Southern Presbytery'!AB15</f>
        <v>0</v>
      </c>
      <c r="AC204" s="90">
        <f>+'Southern Presbytery'!AC15</f>
        <v>1</v>
      </c>
      <c r="AD204" s="90">
        <f>+'Southern Presbytery'!AD15</f>
        <v>0</v>
      </c>
      <c r="AE204" s="90">
        <f>+'Southern Presbytery'!AE15</f>
        <v>0</v>
      </c>
      <c r="AF204" s="90">
        <f>+'Southern Presbytery'!AF15</f>
        <v>6</v>
      </c>
      <c r="AG204" s="90">
        <f>+'Southern Presbytery'!AG15</f>
        <v>3</v>
      </c>
      <c r="AH204" s="90">
        <f>+'Southern Presbytery'!AH15</f>
        <v>35</v>
      </c>
      <c r="AI204" s="90">
        <f>+'Southern Presbytery'!AI15</f>
        <v>0</v>
      </c>
      <c r="AJ204" s="90">
        <f>+'Southern Presbytery'!AJ15</f>
        <v>0</v>
      </c>
      <c r="AK204" s="90">
        <f>+'Southern Presbytery'!AK15</f>
        <v>0</v>
      </c>
      <c r="AL204" s="90">
        <f>+'Southern Presbytery'!AL15</f>
        <v>0</v>
      </c>
      <c r="AM204" s="90">
        <f>+'Southern Presbytery'!AM15</f>
        <v>0</v>
      </c>
      <c r="AN204" s="90">
        <f>+'Southern Presbytery'!AN15</f>
        <v>0</v>
      </c>
      <c r="AO204" s="90">
        <f>+'Southern Presbytery'!AO15</f>
        <v>6</v>
      </c>
      <c r="AP204" s="90">
        <f>+'Southern Presbytery'!AP15</f>
        <v>4</v>
      </c>
      <c r="AQ204" s="90">
        <f>+'Southern Presbytery'!AQ15</f>
        <v>20</v>
      </c>
      <c r="AR204" s="90">
        <f>+'Southern Presbytery'!AR15</f>
        <v>0</v>
      </c>
      <c r="AS204" s="90">
        <f>+'Southern Presbytery'!AS15</f>
        <v>0</v>
      </c>
      <c r="AT204" s="90">
        <f>+'Southern Presbytery'!AT15</f>
        <v>0</v>
      </c>
      <c r="AU204" s="90">
        <f>+'Southern Presbytery'!AU15</f>
        <v>0</v>
      </c>
      <c r="AV204" s="90">
        <f>+'Southern Presbytery'!AV15</f>
        <v>0</v>
      </c>
      <c r="AW204" s="90">
        <f>+'Southern Presbytery'!AW15</f>
        <v>0</v>
      </c>
      <c r="AX204" s="90">
        <f>+'Southern Presbytery'!AX15</f>
        <v>0</v>
      </c>
      <c r="AY204" s="90">
        <f>+'Southern Presbytery'!AY15</f>
        <v>0</v>
      </c>
      <c r="AZ204" s="90">
        <f>+'Southern Presbytery'!AZ15</f>
        <v>0</v>
      </c>
      <c r="BA204" s="90">
        <f>+'Southern Presbytery'!BA15</f>
        <v>0</v>
      </c>
      <c r="BB204" s="90">
        <f>+'Southern Presbytery'!BB15</f>
        <v>0</v>
      </c>
      <c r="BC204" s="90">
        <f>+'Southern Presbytery'!BC15</f>
        <v>0</v>
      </c>
      <c r="BD204" s="90">
        <f>+'Southern Presbytery'!BD15</f>
        <v>0</v>
      </c>
      <c r="BE204" s="90">
        <f>+'Southern Presbytery'!BE15</f>
        <v>0</v>
      </c>
      <c r="BF204" s="90">
        <f>+'Southern Presbytery'!BF15</f>
        <v>1</v>
      </c>
      <c r="BG204" s="90">
        <f>+'Southern Presbytery'!BG15</f>
        <v>2</v>
      </c>
      <c r="BH204" s="90">
        <f>+'Southern Presbytery'!BH15</f>
        <v>0</v>
      </c>
      <c r="BI204" s="90">
        <f>+'Southern Presbytery'!BI15</f>
        <v>0</v>
      </c>
      <c r="BJ204" s="90">
        <f>+'Southern Presbytery'!BJ15</f>
        <v>3</v>
      </c>
      <c r="BK204" s="90">
        <f>+'Southern Presbytery'!BK15</f>
        <v>3</v>
      </c>
      <c r="BL204" s="90">
        <f>+'Southern Presbytery'!BL15</f>
        <v>0</v>
      </c>
      <c r="BM204" s="90">
        <f>+'Southern Presbytery'!BM15</f>
        <v>0</v>
      </c>
      <c r="BN204" s="90">
        <f>+'Southern Presbytery'!BN15</f>
        <v>1</v>
      </c>
      <c r="BO204" s="90">
        <f>+'Southern Presbytery'!BO15</f>
        <v>2</v>
      </c>
      <c r="BP204" s="90">
        <f>+'Southern Presbytery'!BP15</f>
        <v>0</v>
      </c>
      <c r="BQ204" s="90">
        <f>+'Southern Presbytery'!BQ15</f>
        <v>0</v>
      </c>
      <c r="BR204" s="90">
        <f>+'Southern Presbytery'!BR15</f>
        <v>0</v>
      </c>
      <c r="BS204" s="90">
        <f>+'Southern Presbytery'!BS15</f>
        <v>0</v>
      </c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</row>
    <row r="205" spans="1:87" ht="12.75">
      <c r="A205" s="12">
        <f t="shared" si="16"/>
        <v>201</v>
      </c>
      <c r="B205" s="12" t="s">
        <v>300</v>
      </c>
      <c r="C205" s="41">
        <v>9793</v>
      </c>
      <c r="D205" s="19" t="s">
        <v>323</v>
      </c>
      <c r="E205" s="19">
        <f t="shared" si="15"/>
        <v>1</v>
      </c>
      <c r="F205" s="20" t="s">
        <v>334</v>
      </c>
      <c r="G205" s="129">
        <f t="shared" si="13"/>
        <v>58</v>
      </c>
      <c r="H205" s="129">
        <f t="shared" si="14"/>
        <v>7</v>
      </c>
      <c r="I205" s="101"/>
      <c r="J205" s="90">
        <f>+'Southern Presbytery'!J16</f>
        <v>0</v>
      </c>
      <c r="K205" s="90">
        <f>+'Southern Presbytery'!K16</f>
        <v>0</v>
      </c>
      <c r="L205" s="90">
        <f>+'Southern Presbytery'!L16</f>
        <v>2</v>
      </c>
      <c r="M205" s="90">
        <f>+'Southern Presbytery'!M16</f>
        <v>19</v>
      </c>
      <c r="N205" s="90">
        <f>+'Southern Presbytery'!N16</f>
        <v>16</v>
      </c>
      <c r="O205" s="90">
        <f>+'Southern Presbytery'!O16</f>
        <v>0</v>
      </c>
      <c r="P205" s="90">
        <f>+'Southern Presbytery'!P16</f>
        <v>2</v>
      </c>
      <c r="Q205" s="90">
        <f>+'Southern Presbytery'!Q16</f>
        <v>12</v>
      </c>
      <c r="R205" s="90">
        <f>+'Southern Presbytery'!R16</f>
        <v>7</v>
      </c>
      <c r="S205" s="90">
        <f>+'Southern Presbytery'!S16</f>
        <v>0</v>
      </c>
      <c r="T205" s="90">
        <f>+'Southern Presbytery'!T16</f>
        <v>2</v>
      </c>
      <c r="U205" s="90">
        <f>+'Southern Presbytery'!U16</f>
        <v>3</v>
      </c>
      <c r="V205" s="90">
        <f>+'Southern Presbytery'!V16</f>
        <v>0</v>
      </c>
      <c r="W205" s="90">
        <f>+'Southern Presbytery'!W16</f>
        <v>0</v>
      </c>
      <c r="X205" s="90">
        <f>+'Southern Presbytery'!X16</f>
        <v>1</v>
      </c>
      <c r="Y205" s="90">
        <f>+'Southern Presbytery'!Y16</f>
        <v>1</v>
      </c>
      <c r="Z205" s="90">
        <f>+'Southern Presbytery'!Z16</f>
        <v>0</v>
      </c>
      <c r="AA205" s="90">
        <f>+'Southern Presbytery'!AA16</f>
        <v>0</v>
      </c>
      <c r="AB205" s="90">
        <f>+'Southern Presbytery'!AB16</f>
        <v>0</v>
      </c>
      <c r="AC205" s="90">
        <f>+'Southern Presbytery'!AC16</f>
        <v>0</v>
      </c>
      <c r="AD205" s="90">
        <f>+'Southern Presbytery'!AD16</f>
        <v>1</v>
      </c>
      <c r="AE205" s="90">
        <f>+'Southern Presbytery'!AE16</f>
        <v>0</v>
      </c>
      <c r="AF205" s="90">
        <f>+'Southern Presbytery'!AF16</f>
        <v>6</v>
      </c>
      <c r="AG205" s="90">
        <f>+'Southern Presbytery'!AG16</f>
        <v>4</v>
      </c>
      <c r="AH205" s="90">
        <f>+'Southern Presbytery'!AH16</f>
        <v>61</v>
      </c>
      <c r="AI205" s="90">
        <f>+'Southern Presbytery'!AI16</f>
        <v>2</v>
      </c>
      <c r="AJ205" s="90">
        <f>+'Southern Presbytery'!AJ16</f>
        <v>0</v>
      </c>
      <c r="AK205" s="90">
        <f>+'Southern Presbytery'!AK16</f>
        <v>1</v>
      </c>
      <c r="AL205" s="90">
        <f>+'Southern Presbytery'!AL16</f>
        <v>0</v>
      </c>
      <c r="AM205" s="90">
        <f>+'Southern Presbytery'!AM16</f>
        <v>0</v>
      </c>
      <c r="AN205" s="90">
        <f>+'Southern Presbytery'!AN16</f>
        <v>0</v>
      </c>
      <c r="AO205" s="90">
        <f>+'Southern Presbytery'!AO16</f>
        <v>24</v>
      </c>
      <c r="AP205" s="90">
        <f>+'Southern Presbytery'!AP16</f>
        <v>0</v>
      </c>
      <c r="AQ205" s="90">
        <f>+'Southern Presbytery'!AQ16</f>
        <v>10</v>
      </c>
      <c r="AR205" s="90">
        <f>+'Southern Presbytery'!AR16</f>
        <v>1</v>
      </c>
      <c r="AS205" s="90">
        <f>+'Southern Presbytery'!AS16</f>
        <v>40</v>
      </c>
      <c r="AT205" s="90">
        <f>+'Southern Presbytery'!AT16</f>
        <v>0</v>
      </c>
      <c r="AU205" s="90">
        <f>+'Southern Presbytery'!AU16</f>
        <v>0</v>
      </c>
      <c r="AV205" s="90">
        <f>+'Southern Presbytery'!AV16</f>
        <v>0</v>
      </c>
      <c r="AW205" s="90">
        <f>+'Southern Presbytery'!AW16</f>
        <v>0</v>
      </c>
      <c r="AX205" s="90">
        <f>+'Southern Presbytery'!AX16</f>
        <v>0</v>
      </c>
      <c r="AY205" s="90">
        <f>+'Southern Presbytery'!AY16</f>
        <v>0</v>
      </c>
      <c r="AZ205" s="90">
        <f>+'Southern Presbytery'!AZ16</f>
        <v>0</v>
      </c>
      <c r="BA205" s="90">
        <f>+'Southern Presbytery'!BA16</f>
        <v>0</v>
      </c>
      <c r="BB205" s="90">
        <f>+'Southern Presbytery'!BB16</f>
        <v>6</v>
      </c>
      <c r="BC205" s="90">
        <f>+'Southern Presbytery'!BC16</f>
        <v>20</v>
      </c>
      <c r="BD205" s="90">
        <f>+'Southern Presbytery'!BD16</f>
        <v>0</v>
      </c>
      <c r="BE205" s="90">
        <f>+'Southern Presbytery'!BE16</f>
        <v>0</v>
      </c>
      <c r="BF205" s="90">
        <f>+'Southern Presbytery'!BF16</f>
        <v>0</v>
      </c>
      <c r="BG205" s="90">
        <f>+'Southern Presbytery'!BG16</f>
        <v>0</v>
      </c>
      <c r="BH205" s="90">
        <f>+'Southern Presbytery'!BH16</f>
        <v>0</v>
      </c>
      <c r="BI205" s="90">
        <f>+'Southern Presbytery'!BI16</f>
        <v>0</v>
      </c>
      <c r="BJ205" s="90">
        <f>+'Southern Presbytery'!BJ16</f>
        <v>12</v>
      </c>
      <c r="BK205" s="90">
        <f>+'Southern Presbytery'!BK16</f>
        <v>24</v>
      </c>
      <c r="BL205" s="90">
        <f>+'Southern Presbytery'!BL16</f>
        <v>0</v>
      </c>
      <c r="BM205" s="90">
        <f>+'Southern Presbytery'!BM16</f>
        <v>0</v>
      </c>
      <c r="BN205" s="90">
        <f>+'Southern Presbytery'!BN16</f>
        <v>2</v>
      </c>
      <c r="BO205" s="90">
        <f>+'Southern Presbytery'!BO16</f>
        <v>12</v>
      </c>
      <c r="BP205" s="90">
        <f>+'Southern Presbytery'!BP16</f>
        <v>1</v>
      </c>
      <c r="BQ205" s="90">
        <f>+'Southern Presbytery'!BQ16</f>
        <v>30</v>
      </c>
      <c r="BR205" s="90">
        <f>+'Southern Presbytery'!BR16</f>
        <v>0</v>
      </c>
      <c r="BS205" s="90">
        <f>+'Southern Presbytery'!BS16</f>
        <v>0</v>
      </c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</row>
    <row r="206" spans="1:87" ht="12.75">
      <c r="A206" s="12">
        <f t="shared" si="16"/>
        <v>202</v>
      </c>
      <c r="B206" s="12" t="s">
        <v>300</v>
      </c>
      <c r="C206" s="12">
        <v>9812</v>
      </c>
      <c r="D206" s="19" t="s">
        <v>219</v>
      </c>
      <c r="E206" s="19">
        <f t="shared" si="15"/>
        <v>1</v>
      </c>
      <c r="F206" s="20" t="s">
        <v>334</v>
      </c>
      <c r="G206" s="129">
        <f t="shared" si="13"/>
        <v>225</v>
      </c>
      <c r="H206" s="129">
        <f t="shared" si="14"/>
        <v>154</v>
      </c>
      <c r="I206" s="101"/>
      <c r="J206" s="90">
        <f>+'Southern Presbytery'!J17</f>
        <v>0</v>
      </c>
      <c r="K206" s="90">
        <f>+'Southern Presbytery'!K17</f>
        <v>8</v>
      </c>
      <c r="L206" s="90">
        <f>+'Southern Presbytery'!L17</f>
        <v>23</v>
      </c>
      <c r="M206" s="90">
        <f>+'Southern Presbytery'!M17</f>
        <v>52</v>
      </c>
      <c r="N206" s="90">
        <f>+'Southern Presbytery'!N17</f>
        <v>69</v>
      </c>
      <c r="O206" s="90">
        <f>+'Southern Presbytery'!O17</f>
        <v>3</v>
      </c>
      <c r="P206" s="90">
        <f>+'Southern Presbytery'!P17</f>
        <v>13</v>
      </c>
      <c r="Q206" s="90">
        <f>+'Southern Presbytery'!Q17</f>
        <v>29</v>
      </c>
      <c r="R206" s="90">
        <f>+'Southern Presbytery'!R17</f>
        <v>28</v>
      </c>
      <c r="S206" s="90">
        <f>+'Southern Presbytery'!S17</f>
        <v>0</v>
      </c>
      <c r="T206" s="90">
        <f>+'Southern Presbytery'!T17</f>
        <v>8</v>
      </c>
      <c r="U206" s="90">
        <f>+'Southern Presbytery'!U17</f>
        <v>22</v>
      </c>
      <c r="V206" s="90">
        <f>+'Southern Presbytery'!V17</f>
        <v>30</v>
      </c>
      <c r="W206" s="90">
        <f>+'Southern Presbytery'!W17</f>
        <v>15</v>
      </c>
      <c r="X206" s="90">
        <f>+'Southern Presbytery'!X17</f>
        <v>22</v>
      </c>
      <c r="Y206" s="90">
        <f>+'Southern Presbytery'!Y17</f>
        <v>22</v>
      </c>
      <c r="Z206" s="90">
        <f>+'Southern Presbytery'!Z17</f>
        <v>25</v>
      </c>
      <c r="AA206" s="90">
        <f>+'Southern Presbytery'!AA17</f>
        <v>10</v>
      </c>
      <c r="AB206" s="90">
        <f>+'Southern Presbytery'!AB17</f>
        <v>6</v>
      </c>
      <c r="AC206" s="90">
        <f>+'Southern Presbytery'!AC17</f>
        <v>1</v>
      </c>
      <c r="AD206" s="90">
        <f>+'Southern Presbytery'!AD17</f>
        <v>4</v>
      </c>
      <c r="AE206" s="90">
        <f>+'Southern Presbytery'!AE17</f>
        <v>9</v>
      </c>
      <c r="AF206" s="90">
        <f>+'Southern Presbytery'!AF17</f>
        <v>54</v>
      </c>
      <c r="AG206" s="90">
        <f>+'Southern Presbytery'!AG17</f>
        <v>11</v>
      </c>
      <c r="AH206" s="90">
        <f>+'Southern Presbytery'!AH17</f>
        <v>180</v>
      </c>
      <c r="AI206" s="90">
        <f>+'Southern Presbytery'!AI17</f>
        <v>0</v>
      </c>
      <c r="AJ206" s="90">
        <f>+'Southern Presbytery'!AJ17</f>
        <v>2</v>
      </c>
      <c r="AK206" s="90">
        <f>+'Southern Presbytery'!AK17</f>
        <v>1</v>
      </c>
      <c r="AL206" s="90">
        <f>+'Southern Presbytery'!AL17</f>
        <v>0</v>
      </c>
      <c r="AM206" s="90">
        <f>+'Southern Presbytery'!AM17</f>
        <v>0</v>
      </c>
      <c r="AN206" s="90">
        <f>+'Southern Presbytery'!AN17</f>
        <v>0</v>
      </c>
      <c r="AO206" s="90">
        <f>+'Southern Presbytery'!AO17</f>
        <v>71</v>
      </c>
      <c r="AP206" s="90">
        <f>+'Southern Presbytery'!AP17</f>
        <v>43</v>
      </c>
      <c r="AQ206" s="90">
        <f>+'Southern Presbytery'!AQ17</f>
        <v>207</v>
      </c>
      <c r="AR206" s="90">
        <f>+'Southern Presbytery'!AR17</f>
        <v>2</v>
      </c>
      <c r="AS206" s="90">
        <f>+'Southern Presbytery'!AS17</f>
        <v>54</v>
      </c>
      <c r="AT206" s="90">
        <f>+'Southern Presbytery'!AT17</f>
        <v>0</v>
      </c>
      <c r="AU206" s="90">
        <f>+'Southern Presbytery'!AU17</f>
        <v>0</v>
      </c>
      <c r="AV206" s="90">
        <f>+'Southern Presbytery'!AV17</f>
        <v>0</v>
      </c>
      <c r="AW206" s="90">
        <f>+'Southern Presbytery'!AW17</f>
        <v>0</v>
      </c>
      <c r="AX206" s="90">
        <f>+'Southern Presbytery'!AX17</f>
        <v>0</v>
      </c>
      <c r="AY206" s="90">
        <f>+'Southern Presbytery'!AY17</f>
        <v>0</v>
      </c>
      <c r="AZ206" s="90">
        <f>+'Southern Presbytery'!AZ17</f>
        <v>1</v>
      </c>
      <c r="BA206" s="90">
        <f>+'Southern Presbytery'!BA17</f>
        <v>15</v>
      </c>
      <c r="BB206" s="90">
        <f>+'Southern Presbytery'!BB17</f>
        <v>35</v>
      </c>
      <c r="BC206" s="90">
        <f>+'Southern Presbytery'!BC17</f>
        <v>93</v>
      </c>
      <c r="BD206" s="90">
        <f>+'Southern Presbytery'!BD17</f>
        <v>1</v>
      </c>
      <c r="BE206" s="90">
        <f>+'Southern Presbytery'!BE17</f>
        <v>40</v>
      </c>
      <c r="BF206" s="90">
        <f>+'Southern Presbytery'!BF17</f>
        <v>12</v>
      </c>
      <c r="BG206" s="90">
        <f>+'Southern Presbytery'!BG17</f>
        <v>54</v>
      </c>
      <c r="BH206" s="90">
        <f>+'Southern Presbytery'!BH17</f>
        <v>1</v>
      </c>
      <c r="BI206" s="90">
        <f>+'Southern Presbytery'!BI17</f>
        <v>20</v>
      </c>
      <c r="BJ206" s="90">
        <f>+'Southern Presbytery'!BJ17</f>
        <v>31</v>
      </c>
      <c r="BK206" s="90">
        <f>+'Southern Presbytery'!BK17</f>
        <v>60</v>
      </c>
      <c r="BL206" s="90">
        <f>+'Southern Presbytery'!BL17</f>
        <v>2</v>
      </c>
      <c r="BM206" s="90">
        <f>+'Southern Presbytery'!BM17</f>
        <v>25</v>
      </c>
      <c r="BN206" s="90">
        <f>+'Southern Presbytery'!BN17</f>
        <v>2</v>
      </c>
      <c r="BO206" s="90">
        <f>+'Southern Presbytery'!BO17</f>
        <v>6</v>
      </c>
      <c r="BP206" s="90">
        <f>+'Southern Presbytery'!BP17</f>
        <v>0</v>
      </c>
      <c r="BQ206" s="90">
        <f>+'Southern Presbytery'!BQ17</f>
        <v>0</v>
      </c>
      <c r="BR206" s="90">
        <f>+'Southern Presbytery'!BR17</f>
        <v>6</v>
      </c>
      <c r="BS206" s="90">
        <f>+'Southern Presbytery'!BS17</f>
        <v>17</v>
      </c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</row>
    <row r="207" spans="1:87" ht="12.75">
      <c r="A207" s="12">
        <f t="shared" si="16"/>
        <v>203</v>
      </c>
      <c r="B207" s="12" t="s">
        <v>300</v>
      </c>
      <c r="C207" s="12">
        <v>9813</v>
      </c>
      <c r="D207" s="19" t="s">
        <v>220</v>
      </c>
      <c r="E207" s="19">
        <f t="shared" si="15"/>
        <v>1</v>
      </c>
      <c r="F207" s="20" t="s">
        <v>334</v>
      </c>
      <c r="G207" s="129">
        <f t="shared" si="13"/>
        <v>94</v>
      </c>
      <c r="H207" s="129">
        <f t="shared" si="14"/>
        <v>0</v>
      </c>
      <c r="I207" s="101"/>
      <c r="J207" s="90">
        <f>+'Southern Presbytery'!J18</f>
        <v>0</v>
      </c>
      <c r="K207" s="90">
        <f>+'Southern Presbytery'!K18</f>
        <v>0</v>
      </c>
      <c r="L207" s="90">
        <f>+'Southern Presbytery'!L18</f>
        <v>0</v>
      </c>
      <c r="M207" s="90">
        <f>+'Southern Presbytery'!M18</f>
        <v>6</v>
      </c>
      <c r="N207" s="90">
        <f>+'Southern Presbytery'!N18</f>
        <v>52</v>
      </c>
      <c r="O207" s="90">
        <f>+'Southern Presbytery'!O18</f>
        <v>0</v>
      </c>
      <c r="P207" s="90">
        <f>+'Southern Presbytery'!P18</f>
        <v>0</v>
      </c>
      <c r="Q207" s="90">
        <f>+'Southern Presbytery'!Q18</f>
        <v>4</v>
      </c>
      <c r="R207" s="90">
        <f>+'Southern Presbytery'!R18</f>
        <v>32</v>
      </c>
      <c r="S207" s="90">
        <f>+'Southern Presbytery'!S18</f>
        <v>0</v>
      </c>
      <c r="T207" s="90">
        <f>+'Southern Presbytery'!T18</f>
        <v>0</v>
      </c>
      <c r="U207" s="90">
        <f>+'Southern Presbytery'!U18</f>
        <v>0</v>
      </c>
      <c r="V207" s="90">
        <f>+'Southern Presbytery'!V18</f>
        <v>0</v>
      </c>
      <c r="W207" s="90">
        <f>+'Southern Presbytery'!W18</f>
        <v>0</v>
      </c>
      <c r="X207" s="90">
        <f>+'Southern Presbytery'!X18</f>
        <v>0</v>
      </c>
      <c r="Y207" s="90">
        <f>+'Southern Presbytery'!Y18</f>
        <v>0</v>
      </c>
      <c r="Z207" s="90">
        <f>+'Southern Presbytery'!Z18</f>
        <v>0</v>
      </c>
      <c r="AA207" s="90">
        <f>+'Southern Presbytery'!AA18</f>
        <v>0</v>
      </c>
      <c r="AB207" s="90">
        <f>+'Southern Presbytery'!AB18</f>
        <v>5</v>
      </c>
      <c r="AC207" s="90">
        <f>+'Southern Presbytery'!AC18</f>
        <v>9</v>
      </c>
      <c r="AD207" s="90">
        <f>+'Southern Presbytery'!AD18</f>
        <v>0</v>
      </c>
      <c r="AE207" s="90">
        <f>+'Southern Presbytery'!AE18</f>
        <v>0</v>
      </c>
      <c r="AF207" s="90">
        <f>+'Southern Presbytery'!AF18</f>
        <v>2</v>
      </c>
      <c r="AG207" s="90">
        <f>+'Southern Presbytery'!AG18</f>
        <v>0</v>
      </c>
      <c r="AH207" s="90">
        <f>+'Southern Presbytery'!AH18</f>
        <v>92</v>
      </c>
      <c r="AI207" s="90">
        <f>+'Southern Presbytery'!AI18</f>
        <v>1</v>
      </c>
      <c r="AJ207" s="90">
        <f>+'Southern Presbytery'!AJ18</f>
        <v>0</v>
      </c>
      <c r="AK207" s="90">
        <f>+'Southern Presbytery'!AK18</f>
        <v>0</v>
      </c>
      <c r="AL207" s="90">
        <f>+'Southern Presbytery'!AL18</f>
        <v>0</v>
      </c>
      <c r="AM207" s="90">
        <f>+'Southern Presbytery'!AM18</f>
        <v>0</v>
      </c>
      <c r="AN207" s="90">
        <f>+'Southern Presbytery'!AN18</f>
        <v>0</v>
      </c>
      <c r="AO207" s="90">
        <f>+'Southern Presbytery'!AO18</f>
        <v>0</v>
      </c>
      <c r="AP207" s="90">
        <f>+'Southern Presbytery'!AP18</f>
        <v>0</v>
      </c>
      <c r="AQ207" s="90">
        <f>+'Southern Presbytery'!AQ18</f>
        <v>12</v>
      </c>
      <c r="AR207" s="90">
        <f>+'Southern Presbytery'!AR18</f>
        <v>1</v>
      </c>
      <c r="AS207" s="90">
        <f>+'Southern Presbytery'!AS18</f>
        <v>30</v>
      </c>
      <c r="AT207" s="90">
        <f>+'Southern Presbytery'!AT18</f>
        <v>0</v>
      </c>
      <c r="AU207" s="90">
        <f>+'Southern Presbytery'!AU18</f>
        <v>0</v>
      </c>
      <c r="AV207" s="90">
        <f>+'Southern Presbytery'!AV18</f>
        <v>0</v>
      </c>
      <c r="AW207" s="90">
        <f>+'Southern Presbytery'!AW18</f>
        <v>0</v>
      </c>
      <c r="AX207" s="90">
        <f>+'Southern Presbytery'!AX18</f>
        <v>0</v>
      </c>
      <c r="AY207" s="90">
        <f>+'Southern Presbytery'!AY18</f>
        <v>0</v>
      </c>
      <c r="AZ207" s="90">
        <f>+'Southern Presbytery'!AZ18</f>
        <v>0</v>
      </c>
      <c r="BA207" s="90">
        <f>+'Southern Presbytery'!BA18</f>
        <v>0</v>
      </c>
      <c r="BB207" s="90">
        <f>+'Southern Presbytery'!BB18</f>
        <v>20</v>
      </c>
      <c r="BC207" s="90">
        <f>+'Southern Presbytery'!BC18</f>
        <v>100</v>
      </c>
      <c r="BD207" s="90">
        <f>+'Southern Presbytery'!BD18</f>
        <v>0</v>
      </c>
      <c r="BE207" s="90">
        <f>+'Southern Presbytery'!BE18</f>
        <v>0</v>
      </c>
      <c r="BF207" s="90">
        <f>+'Southern Presbytery'!BF18</f>
        <v>0</v>
      </c>
      <c r="BG207" s="90">
        <f>+'Southern Presbytery'!BG18</f>
        <v>0</v>
      </c>
      <c r="BH207" s="90">
        <f>+'Southern Presbytery'!BH18</f>
        <v>0</v>
      </c>
      <c r="BI207" s="90">
        <f>+'Southern Presbytery'!BI18</f>
        <v>0</v>
      </c>
      <c r="BJ207" s="90">
        <f>+'Southern Presbytery'!BJ18</f>
        <v>0</v>
      </c>
      <c r="BK207" s="90">
        <f>+'Southern Presbytery'!BK18</f>
        <v>0</v>
      </c>
      <c r="BL207" s="90">
        <f>+'Southern Presbytery'!BL18</f>
        <v>1</v>
      </c>
      <c r="BM207" s="90">
        <f>+'Southern Presbytery'!BM18</f>
        <v>8</v>
      </c>
      <c r="BN207" s="90">
        <f>+'Southern Presbytery'!BN18</f>
        <v>1</v>
      </c>
      <c r="BO207" s="90">
        <f>+'Southern Presbytery'!BO18</f>
        <v>10</v>
      </c>
      <c r="BP207" s="90">
        <f>+'Southern Presbytery'!BP18</f>
        <v>1</v>
      </c>
      <c r="BQ207" s="90">
        <f>+'Southern Presbytery'!BQ18</f>
        <v>8</v>
      </c>
      <c r="BR207" s="90">
        <f>+'Southern Presbytery'!BR18</f>
        <v>4</v>
      </c>
      <c r="BS207" s="90">
        <f>+'Southern Presbytery'!BS18</f>
        <v>5</v>
      </c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</row>
    <row r="208" spans="1:87" ht="12.75">
      <c r="A208" s="12">
        <f t="shared" si="16"/>
        <v>204</v>
      </c>
      <c r="B208" s="12" t="s">
        <v>300</v>
      </c>
      <c r="C208" s="12">
        <v>9814</v>
      </c>
      <c r="D208" s="19" t="s">
        <v>218</v>
      </c>
      <c r="E208" s="19">
        <f t="shared" si="15"/>
      </c>
      <c r="F208" s="20" t="s">
        <v>331</v>
      </c>
      <c r="G208" s="129">
        <f t="shared" si="13"/>
        <v>35</v>
      </c>
      <c r="H208" s="129">
        <f t="shared" si="14"/>
        <v>5</v>
      </c>
      <c r="I208" s="101"/>
      <c r="J208" s="90">
        <f>+'Southern Presbytery'!J19</f>
        <v>0</v>
      </c>
      <c r="K208" s="90">
        <f>+'Southern Presbytery'!K19</f>
        <v>3</v>
      </c>
      <c r="L208" s="90">
        <f>+'Southern Presbytery'!L19</f>
        <v>8</v>
      </c>
      <c r="M208" s="90">
        <f>+'Southern Presbytery'!M19</f>
        <v>2</v>
      </c>
      <c r="N208" s="90">
        <f>+'Southern Presbytery'!N19</f>
        <v>3</v>
      </c>
      <c r="O208" s="90">
        <f>+'Southern Presbytery'!O19</f>
        <v>0</v>
      </c>
      <c r="P208" s="90">
        <f>+'Southern Presbytery'!P19</f>
        <v>17</v>
      </c>
      <c r="Q208" s="90">
        <f>+'Southern Presbytery'!Q19</f>
        <v>1</v>
      </c>
      <c r="R208" s="90">
        <f>+'Southern Presbytery'!R19</f>
        <v>1</v>
      </c>
      <c r="S208" s="90">
        <f>+'Southern Presbytery'!S19</f>
        <v>0</v>
      </c>
      <c r="T208" s="90">
        <f>+'Southern Presbytery'!T19</f>
        <v>0</v>
      </c>
      <c r="U208" s="90">
        <f>+'Southern Presbytery'!U19</f>
        <v>0</v>
      </c>
      <c r="V208" s="90">
        <f>+'Southern Presbytery'!V19</f>
        <v>1</v>
      </c>
      <c r="W208" s="90">
        <f>+'Southern Presbytery'!W19</f>
        <v>0</v>
      </c>
      <c r="X208" s="90">
        <f>+'Southern Presbytery'!X19</f>
        <v>2</v>
      </c>
      <c r="Y208" s="90">
        <f>+'Southern Presbytery'!Y19</f>
        <v>1</v>
      </c>
      <c r="Z208" s="90">
        <f>+'Southern Presbytery'!Z19</f>
        <v>0</v>
      </c>
      <c r="AA208" s="90">
        <f>+'Southern Presbytery'!AA19</f>
        <v>1</v>
      </c>
      <c r="AB208" s="90">
        <f>+'Southern Presbytery'!AB19</f>
        <v>0</v>
      </c>
      <c r="AC208" s="90">
        <f>+'Southern Presbytery'!AC19</f>
        <v>1</v>
      </c>
      <c r="AD208" s="90">
        <f>+'Southern Presbytery'!AD19</f>
        <v>0</v>
      </c>
      <c r="AE208" s="90">
        <f>+'Southern Presbytery'!AE19</f>
        <v>0</v>
      </c>
      <c r="AF208" s="90">
        <f>+'Southern Presbytery'!AF19</f>
        <v>1</v>
      </c>
      <c r="AG208" s="90">
        <f>+'Southern Presbytery'!AG19</f>
        <v>0</v>
      </c>
      <c r="AH208" s="90">
        <f>+'Southern Presbytery'!AH19</f>
        <v>9</v>
      </c>
      <c r="AI208" s="90">
        <f>+'Southern Presbytery'!AI19</f>
        <v>0</v>
      </c>
      <c r="AJ208" s="90">
        <f>+'Southern Presbytery'!AJ19</f>
        <v>0</v>
      </c>
      <c r="AK208" s="90">
        <f>+'Southern Presbytery'!AK19</f>
        <v>0</v>
      </c>
      <c r="AL208" s="90">
        <f>+'Southern Presbytery'!AL19</f>
        <v>0</v>
      </c>
      <c r="AM208" s="90">
        <f>+'Southern Presbytery'!AM19</f>
        <v>0</v>
      </c>
      <c r="AN208" s="90">
        <f>+'Southern Presbytery'!AN19</f>
        <v>0</v>
      </c>
      <c r="AO208" s="90">
        <f>+'Southern Presbytery'!AO19</f>
        <v>0</v>
      </c>
      <c r="AP208" s="90">
        <f>+'Southern Presbytery'!AP19</f>
        <v>0</v>
      </c>
      <c r="AQ208" s="90">
        <f>+'Southern Presbytery'!AQ19</f>
        <v>0</v>
      </c>
      <c r="AR208" s="90">
        <f>+'Southern Presbytery'!AR19</f>
        <v>0</v>
      </c>
      <c r="AS208" s="90">
        <f>+'Southern Presbytery'!AS19</f>
        <v>0</v>
      </c>
      <c r="AT208" s="90">
        <f>+'Southern Presbytery'!AT19</f>
        <v>0</v>
      </c>
      <c r="AU208" s="90">
        <f>+'Southern Presbytery'!AU19</f>
        <v>0</v>
      </c>
      <c r="AV208" s="90">
        <f>+'Southern Presbytery'!AV19</f>
        <v>0</v>
      </c>
      <c r="AW208" s="90">
        <f>+'Southern Presbytery'!AW19</f>
        <v>0</v>
      </c>
      <c r="AX208" s="90">
        <f>+'Southern Presbytery'!AX19</f>
        <v>0</v>
      </c>
      <c r="AY208" s="90">
        <f>+'Southern Presbytery'!AY19</f>
        <v>0</v>
      </c>
      <c r="AZ208" s="90">
        <f>+'Southern Presbytery'!AZ19</f>
        <v>0</v>
      </c>
      <c r="BA208" s="90">
        <f>+'Southern Presbytery'!BA19</f>
        <v>0</v>
      </c>
      <c r="BB208" s="90">
        <f>+'Southern Presbytery'!BB19</f>
        <v>0</v>
      </c>
      <c r="BC208" s="90">
        <f>+'Southern Presbytery'!BC19</f>
        <v>0</v>
      </c>
      <c r="BD208" s="90">
        <f>+'Southern Presbytery'!BD19</f>
        <v>0</v>
      </c>
      <c r="BE208" s="90">
        <f>+'Southern Presbytery'!BE19</f>
        <v>0</v>
      </c>
      <c r="BF208" s="90">
        <f>+'Southern Presbytery'!BF19</f>
        <v>0</v>
      </c>
      <c r="BG208" s="90">
        <f>+'Southern Presbytery'!BG19</f>
        <v>0</v>
      </c>
      <c r="BH208" s="90">
        <f>+'Southern Presbytery'!BH19</f>
        <v>0</v>
      </c>
      <c r="BI208" s="90">
        <f>+'Southern Presbytery'!BI19</f>
        <v>0</v>
      </c>
      <c r="BJ208" s="90">
        <f>+'Southern Presbytery'!BJ19</f>
        <v>0</v>
      </c>
      <c r="BK208" s="90">
        <f>+'Southern Presbytery'!BK19</f>
        <v>0</v>
      </c>
      <c r="BL208" s="90">
        <f>+'Southern Presbytery'!BL19</f>
        <v>0</v>
      </c>
      <c r="BM208" s="90">
        <f>+'Southern Presbytery'!BM19</f>
        <v>0</v>
      </c>
      <c r="BN208" s="90">
        <f>+'Southern Presbytery'!BN19</f>
        <v>6</v>
      </c>
      <c r="BO208" s="90">
        <f>+'Southern Presbytery'!BO19</f>
        <v>3</v>
      </c>
      <c r="BP208" s="90">
        <f>+'Southern Presbytery'!BP19</f>
        <v>1</v>
      </c>
      <c r="BQ208" s="90">
        <f>+'Southern Presbytery'!BQ19</f>
        <v>2</v>
      </c>
      <c r="BR208" s="90">
        <f>+'Southern Presbytery'!BR19</f>
        <v>0</v>
      </c>
      <c r="BS208" s="90">
        <f>+'Southern Presbytery'!BS19</f>
        <v>0</v>
      </c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</row>
    <row r="209" spans="1:87" ht="12.75">
      <c r="A209" s="12">
        <f t="shared" si="16"/>
        <v>205</v>
      </c>
      <c r="B209" s="12" t="s">
        <v>300</v>
      </c>
      <c r="C209" s="41">
        <v>15064</v>
      </c>
      <c r="D209" s="19" t="s">
        <v>248</v>
      </c>
      <c r="E209" s="19">
        <f t="shared" si="15"/>
        <v>1</v>
      </c>
      <c r="F209" s="20" t="s">
        <v>334</v>
      </c>
      <c r="G209" s="129">
        <f t="shared" si="13"/>
        <v>196</v>
      </c>
      <c r="H209" s="129">
        <f t="shared" si="14"/>
        <v>38</v>
      </c>
      <c r="I209" s="101"/>
      <c r="J209" s="90">
        <f>+'Southern Presbytery'!J20</f>
        <v>0</v>
      </c>
      <c r="K209" s="90">
        <f>+'Southern Presbytery'!K20</f>
        <v>3</v>
      </c>
      <c r="L209" s="90">
        <f>+'Southern Presbytery'!L20</f>
        <v>17</v>
      </c>
      <c r="M209" s="90">
        <f>+'Southern Presbytery'!M20</f>
        <v>44</v>
      </c>
      <c r="N209" s="90">
        <f>+'Southern Presbytery'!N20</f>
        <v>56</v>
      </c>
      <c r="O209" s="90">
        <f>+'Southern Presbytery'!O20</f>
        <v>5</v>
      </c>
      <c r="P209" s="90">
        <f>+'Southern Presbytery'!P20</f>
        <v>14</v>
      </c>
      <c r="Q209" s="90">
        <f>+'Southern Presbytery'!Q20</f>
        <v>32</v>
      </c>
      <c r="R209" s="90">
        <f>+'Southern Presbytery'!R20</f>
        <v>25</v>
      </c>
      <c r="S209" s="90">
        <f>+'Southern Presbytery'!S20</f>
        <v>0</v>
      </c>
      <c r="T209" s="90">
        <f>+'Southern Presbytery'!T20</f>
        <v>1</v>
      </c>
      <c r="U209" s="90">
        <f>+'Southern Presbytery'!U20</f>
        <v>6</v>
      </c>
      <c r="V209" s="90">
        <f>+'Southern Presbytery'!V20</f>
        <v>6</v>
      </c>
      <c r="W209" s="90">
        <f>+'Southern Presbytery'!W20</f>
        <v>8</v>
      </c>
      <c r="X209" s="90">
        <f>+'Southern Presbytery'!X20</f>
        <v>3</v>
      </c>
      <c r="Y209" s="90">
        <f>+'Southern Presbytery'!Y20</f>
        <v>3</v>
      </c>
      <c r="Z209" s="90">
        <f>+'Southern Presbytery'!Z20</f>
        <v>7</v>
      </c>
      <c r="AA209" s="90">
        <f>+'Southern Presbytery'!AA20</f>
        <v>4</v>
      </c>
      <c r="AB209" s="90">
        <f>+'Southern Presbytery'!AB20</f>
        <v>30</v>
      </c>
      <c r="AC209" s="90">
        <f>+'Southern Presbytery'!AC20</f>
        <v>8</v>
      </c>
      <c r="AD209" s="90">
        <f>+'Southern Presbytery'!AD20</f>
        <v>5</v>
      </c>
      <c r="AE209" s="90">
        <f>+'Southern Presbytery'!AE20</f>
        <v>27</v>
      </c>
      <c r="AF209" s="90">
        <f>+'Southern Presbytery'!AF20</f>
        <v>40</v>
      </c>
      <c r="AG209" s="90">
        <f>+'Southern Presbytery'!AG20</f>
        <v>34</v>
      </c>
      <c r="AH209" s="90">
        <f>+'Southern Presbytery'!AH20</f>
        <v>181</v>
      </c>
      <c r="AI209" s="90">
        <f>+'Southern Presbytery'!AI20</f>
        <v>2</v>
      </c>
      <c r="AJ209" s="90">
        <f>+'Southern Presbytery'!AJ20</f>
        <v>1</v>
      </c>
      <c r="AK209" s="90">
        <f>+'Southern Presbytery'!AK20</f>
        <v>3</v>
      </c>
      <c r="AL209" s="90">
        <f>+'Southern Presbytery'!AL20</f>
        <v>0</v>
      </c>
      <c r="AM209" s="90">
        <f>+'Southern Presbytery'!AM20</f>
        <v>0</v>
      </c>
      <c r="AN209" s="90">
        <f>+'Southern Presbytery'!AN20</f>
        <v>0</v>
      </c>
      <c r="AO209" s="90">
        <f>+'Southern Presbytery'!AO20</f>
        <v>31</v>
      </c>
      <c r="AP209" s="90">
        <f>+'Southern Presbytery'!AP20</f>
        <v>16</v>
      </c>
      <c r="AQ209" s="90">
        <f>+'Southern Presbytery'!AQ20</f>
        <v>51</v>
      </c>
      <c r="AR209" s="90">
        <f>+'Southern Presbytery'!AR20</f>
        <v>2</v>
      </c>
      <c r="AS209" s="90">
        <f>+'Southern Presbytery'!AS20</f>
        <v>50</v>
      </c>
      <c r="AT209" s="90">
        <f>+'Southern Presbytery'!AT20</f>
        <v>0</v>
      </c>
      <c r="AU209" s="90">
        <f>+'Southern Presbytery'!AU20</f>
        <v>0</v>
      </c>
      <c r="AV209" s="90">
        <f>+'Southern Presbytery'!AV20</f>
        <v>1</v>
      </c>
      <c r="AW209" s="90">
        <f>+'Southern Presbytery'!AW20</f>
        <v>20</v>
      </c>
      <c r="AX209" s="90">
        <f>+'Southern Presbytery'!AX20</f>
        <v>0</v>
      </c>
      <c r="AY209" s="90">
        <f>+'Southern Presbytery'!AY20</f>
        <v>4</v>
      </c>
      <c r="AZ209" s="90">
        <f>+'Southern Presbytery'!AZ20</f>
        <v>1</v>
      </c>
      <c r="BA209" s="90">
        <f>+'Southern Presbytery'!BA20</f>
        <v>8</v>
      </c>
      <c r="BB209" s="90">
        <f>+'Southern Presbytery'!BB20</f>
        <v>30</v>
      </c>
      <c r="BC209" s="90">
        <f>+'Southern Presbytery'!BC20</f>
        <v>30</v>
      </c>
      <c r="BD209" s="90">
        <f>+'Southern Presbytery'!BD20</f>
        <v>0</v>
      </c>
      <c r="BE209" s="90">
        <f>+'Southern Presbytery'!BE20</f>
        <v>0</v>
      </c>
      <c r="BF209" s="90">
        <f>+'Southern Presbytery'!BF20</f>
        <v>5</v>
      </c>
      <c r="BG209" s="90">
        <f>+'Southern Presbytery'!BG20</f>
        <v>11</v>
      </c>
      <c r="BH209" s="90">
        <f>+'Southern Presbytery'!BH20</f>
        <v>1</v>
      </c>
      <c r="BI209" s="90">
        <f>+'Southern Presbytery'!BI20</f>
        <v>12</v>
      </c>
      <c r="BJ209" s="90">
        <f>+'Southern Presbytery'!BJ20</f>
        <v>14</v>
      </c>
      <c r="BK209" s="90">
        <f>+'Southern Presbytery'!BK20</f>
        <v>8</v>
      </c>
      <c r="BL209" s="90">
        <f>+'Southern Presbytery'!BL20</f>
        <v>2</v>
      </c>
      <c r="BM209" s="90">
        <f>+'Southern Presbytery'!BM20</f>
        <v>22</v>
      </c>
      <c r="BN209" s="90">
        <f>+'Southern Presbytery'!BN20</f>
        <v>3</v>
      </c>
      <c r="BO209" s="90">
        <f>+'Southern Presbytery'!BO20</f>
        <v>10</v>
      </c>
      <c r="BP209" s="90">
        <f>+'Southern Presbytery'!BP20</f>
        <v>0</v>
      </c>
      <c r="BQ209" s="90">
        <f>+'Southern Presbytery'!BQ20</f>
        <v>0</v>
      </c>
      <c r="BR209" s="90">
        <f>+'Southern Presbytery'!BR20</f>
        <v>0</v>
      </c>
      <c r="BS209" s="90">
        <f>+'Southern Presbytery'!BS20</f>
        <v>0</v>
      </c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</row>
    <row r="210" spans="1:87" ht="12.75">
      <c r="A210" s="12">
        <f t="shared" si="16"/>
        <v>206</v>
      </c>
      <c r="B210" s="12" t="s">
        <v>300</v>
      </c>
      <c r="C210" s="39">
        <v>9826</v>
      </c>
      <c r="D210" s="19" t="s">
        <v>234</v>
      </c>
      <c r="E210" s="19">
        <f t="shared" si="15"/>
        <v>1</v>
      </c>
      <c r="F210" s="20" t="s">
        <v>334</v>
      </c>
      <c r="G210" s="129">
        <f t="shared" si="13"/>
        <v>200</v>
      </c>
      <c r="H210" s="129">
        <f t="shared" si="14"/>
        <v>24</v>
      </c>
      <c r="I210" s="101"/>
      <c r="J210" s="90">
        <f>+'Southern Presbytery'!J21</f>
        <v>0</v>
      </c>
      <c r="K210" s="90">
        <f>+'Southern Presbytery'!K21</f>
        <v>11</v>
      </c>
      <c r="L210" s="90">
        <f>+'Southern Presbytery'!L21</f>
        <v>5</v>
      </c>
      <c r="M210" s="90">
        <f>+'Southern Presbytery'!M21</f>
        <v>24</v>
      </c>
      <c r="N210" s="90">
        <f>+'Southern Presbytery'!N21</f>
        <v>67</v>
      </c>
      <c r="O210" s="90">
        <f>+'Southern Presbytery'!O21</f>
        <v>10</v>
      </c>
      <c r="P210" s="90">
        <f>+'Southern Presbytery'!P21</f>
        <v>4</v>
      </c>
      <c r="Q210" s="90">
        <f>+'Southern Presbytery'!Q21</f>
        <v>19</v>
      </c>
      <c r="R210" s="90">
        <f>+'Southern Presbytery'!R21</f>
        <v>60</v>
      </c>
      <c r="S210" s="90">
        <f>+'Southern Presbytery'!S21</f>
        <v>0</v>
      </c>
      <c r="T210" s="90">
        <f>+'Southern Presbytery'!T21</f>
        <v>2</v>
      </c>
      <c r="U210" s="90">
        <f>+'Southern Presbytery'!U21</f>
        <v>3</v>
      </c>
      <c r="V210" s="90">
        <f>+'Southern Presbytery'!V21</f>
        <v>3</v>
      </c>
      <c r="W210" s="90">
        <f>+'Southern Presbytery'!W21</f>
        <v>4</v>
      </c>
      <c r="X210" s="90">
        <f>+'Southern Presbytery'!X21</f>
        <v>2</v>
      </c>
      <c r="Y210" s="90">
        <f>+'Southern Presbytery'!Y21</f>
        <v>3</v>
      </c>
      <c r="Z210" s="90">
        <f>+'Southern Presbytery'!Z21</f>
        <v>4</v>
      </c>
      <c r="AA210" s="90">
        <f>+'Southern Presbytery'!AA21</f>
        <v>3</v>
      </c>
      <c r="AB210" s="90">
        <f>+'Southern Presbytery'!AB21</f>
        <v>3</v>
      </c>
      <c r="AC210" s="90">
        <f>+'Southern Presbytery'!AC21</f>
        <v>4</v>
      </c>
      <c r="AD210" s="90">
        <f>+'Southern Presbytery'!AD21</f>
        <v>0</v>
      </c>
      <c r="AE210" s="90">
        <f>+'Southern Presbytery'!AE21</f>
        <v>0</v>
      </c>
      <c r="AF210" s="90">
        <f>+'Southern Presbytery'!AF21</f>
        <v>7</v>
      </c>
      <c r="AG210" s="90">
        <f>+'Southern Presbytery'!AG21</f>
        <v>6</v>
      </c>
      <c r="AH210" s="90">
        <f>+'Southern Presbytery'!AH21</f>
        <v>87</v>
      </c>
      <c r="AI210" s="90">
        <f>+'Southern Presbytery'!AI21</f>
        <v>0</v>
      </c>
      <c r="AJ210" s="90">
        <f>+'Southern Presbytery'!AJ21</f>
        <v>0</v>
      </c>
      <c r="AK210" s="90">
        <f>+'Southern Presbytery'!AK21</f>
        <v>0</v>
      </c>
      <c r="AL210" s="90">
        <f>+'Southern Presbytery'!AL21</f>
        <v>0</v>
      </c>
      <c r="AM210" s="90">
        <f>+'Southern Presbytery'!AM21</f>
        <v>0</v>
      </c>
      <c r="AN210" s="90">
        <f>+'Southern Presbytery'!AN21</f>
        <v>0</v>
      </c>
      <c r="AO210" s="90">
        <f>+'Southern Presbytery'!AO21</f>
        <v>12</v>
      </c>
      <c r="AP210" s="90">
        <f>+'Southern Presbytery'!AP21</f>
        <v>5</v>
      </c>
      <c r="AQ210" s="90">
        <f>+'Southern Presbytery'!AQ21</f>
        <v>8</v>
      </c>
      <c r="AR210" s="90">
        <f>+'Southern Presbytery'!AR21</f>
        <v>1</v>
      </c>
      <c r="AS210" s="90">
        <f>+'Southern Presbytery'!AS21</f>
        <v>40</v>
      </c>
      <c r="AT210" s="90">
        <f>+'Southern Presbytery'!AT21</f>
        <v>0</v>
      </c>
      <c r="AU210" s="90">
        <f>+'Southern Presbytery'!AU21</f>
        <v>0</v>
      </c>
      <c r="AV210" s="90">
        <f>+'Southern Presbytery'!AV21</f>
        <v>1</v>
      </c>
      <c r="AW210" s="90">
        <f>+'Southern Presbytery'!AW21</f>
        <v>24</v>
      </c>
      <c r="AX210" s="90">
        <f>+'Southern Presbytery'!AX21</f>
        <v>0</v>
      </c>
      <c r="AY210" s="90">
        <f>+'Southern Presbytery'!AY21</f>
        <v>0</v>
      </c>
      <c r="AZ210" s="90">
        <f>+'Southern Presbytery'!AZ21</f>
        <v>25</v>
      </c>
      <c r="BA210" s="90">
        <f>+'Southern Presbytery'!BA21</f>
        <v>0</v>
      </c>
      <c r="BB210" s="90">
        <f>+'Southern Presbytery'!BB21</f>
        <v>0</v>
      </c>
      <c r="BC210" s="90">
        <f>+'Southern Presbytery'!BC21</f>
        <v>0</v>
      </c>
      <c r="BD210" s="90">
        <f>+'Southern Presbytery'!BD21</f>
        <v>0</v>
      </c>
      <c r="BE210" s="90">
        <f>+'Southern Presbytery'!BE21</f>
        <v>0</v>
      </c>
      <c r="BF210" s="90">
        <f>+'Southern Presbytery'!BF21</f>
        <v>1</v>
      </c>
      <c r="BG210" s="90">
        <f>+'Southern Presbytery'!BG21</f>
        <v>2</v>
      </c>
      <c r="BH210" s="90">
        <f>+'Southern Presbytery'!BH21</f>
        <v>0</v>
      </c>
      <c r="BI210" s="90">
        <f>+'Southern Presbytery'!BI21</f>
        <v>0</v>
      </c>
      <c r="BJ210" s="90">
        <f>+'Southern Presbytery'!BJ21</f>
        <v>4</v>
      </c>
      <c r="BK210" s="90">
        <f>+'Southern Presbytery'!BK21</f>
        <v>2</v>
      </c>
      <c r="BL210" s="90">
        <f>+'Southern Presbytery'!BL21</f>
        <v>1</v>
      </c>
      <c r="BM210" s="90">
        <f>+'Southern Presbytery'!BM21</f>
        <v>20</v>
      </c>
      <c r="BN210" s="90">
        <f>+'Southern Presbytery'!BN21</f>
        <v>0</v>
      </c>
      <c r="BO210" s="90">
        <f>+'Southern Presbytery'!BO21</f>
        <v>0</v>
      </c>
      <c r="BP210" s="90">
        <f>+'Southern Presbytery'!BP21</f>
        <v>1</v>
      </c>
      <c r="BQ210" s="90">
        <f>+'Southern Presbytery'!BQ21</f>
        <v>15</v>
      </c>
      <c r="BR210" s="90">
        <f>+'Southern Presbytery'!BR21</f>
        <v>1</v>
      </c>
      <c r="BS210" s="90">
        <f>+'Southern Presbytery'!BS21</f>
        <v>2</v>
      </c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</row>
    <row r="211" spans="1:71" ht="12.75">
      <c r="A211" s="12">
        <f t="shared" si="16"/>
        <v>207</v>
      </c>
      <c r="B211" s="12" t="s">
        <v>300</v>
      </c>
      <c r="C211" s="39">
        <v>9827</v>
      </c>
      <c r="D211" s="19" t="s">
        <v>235</v>
      </c>
      <c r="E211" s="19">
        <f t="shared" si="15"/>
        <v>1</v>
      </c>
      <c r="F211" s="20" t="s">
        <v>334</v>
      </c>
      <c r="G211" s="129">
        <f t="shared" si="13"/>
        <v>22</v>
      </c>
      <c r="H211" s="129">
        <f t="shared" si="14"/>
        <v>4</v>
      </c>
      <c r="I211" s="101"/>
      <c r="J211" s="90">
        <f>+'Southern Presbytery'!J22</f>
        <v>0</v>
      </c>
      <c r="K211" s="90">
        <f>+'Southern Presbytery'!K22</f>
        <v>0</v>
      </c>
      <c r="L211" s="90">
        <f>+'Southern Presbytery'!L22</f>
        <v>1</v>
      </c>
      <c r="M211" s="90">
        <f>+'Southern Presbytery'!M22</f>
        <v>6</v>
      </c>
      <c r="N211" s="90">
        <f>+'Southern Presbytery'!N22</f>
        <v>9</v>
      </c>
      <c r="O211" s="90">
        <f>+'Southern Presbytery'!O22</f>
        <v>0</v>
      </c>
      <c r="P211" s="90">
        <f>+'Southern Presbytery'!P22</f>
        <v>1</v>
      </c>
      <c r="Q211" s="90">
        <f>+'Southern Presbytery'!Q22</f>
        <v>3</v>
      </c>
      <c r="R211" s="90">
        <f>+'Southern Presbytery'!R22</f>
        <v>2</v>
      </c>
      <c r="S211" s="90">
        <f>+'Southern Presbytery'!S22</f>
        <v>0</v>
      </c>
      <c r="T211" s="90">
        <f>+'Southern Presbytery'!T22</f>
        <v>0</v>
      </c>
      <c r="U211" s="90">
        <f>+'Southern Presbytery'!U22</f>
        <v>1</v>
      </c>
      <c r="V211" s="90">
        <f>+'Southern Presbytery'!V22</f>
        <v>1</v>
      </c>
      <c r="W211" s="90">
        <f>+'Southern Presbytery'!W22</f>
        <v>0</v>
      </c>
      <c r="X211" s="90">
        <f>+'Southern Presbytery'!X22</f>
        <v>0</v>
      </c>
      <c r="Y211" s="90">
        <f>+'Southern Presbytery'!Y22</f>
        <v>0</v>
      </c>
      <c r="Z211" s="90">
        <f>+'Southern Presbytery'!Z22</f>
        <v>1</v>
      </c>
      <c r="AA211" s="90">
        <f>+'Southern Presbytery'!AA22</f>
        <v>1</v>
      </c>
      <c r="AB211" s="90">
        <f>+'Southern Presbytery'!AB22</f>
        <v>1</v>
      </c>
      <c r="AC211" s="90">
        <f>+'Southern Presbytery'!AC22</f>
        <v>0</v>
      </c>
      <c r="AD211" s="90">
        <f>+'Southern Presbytery'!AD22</f>
        <v>0</v>
      </c>
      <c r="AE211" s="90">
        <f>+'Southern Presbytery'!AE22</f>
        <v>6</v>
      </c>
      <c r="AF211" s="90">
        <f>+'Southern Presbytery'!AF22</f>
        <v>4</v>
      </c>
      <c r="AG211" s="90">
        <f>+'Southern Presbytery'!AG22</f>
        <v>0</v>
      </c>
      <c r="AH211" s="90">
        <f>+'Southern Presbytery'!AH22</f>
        <v>16</v>
      </c>
      <c r="AI211" s="90">
        <f>+'Southern Presbytery'!AI22</f>
        <v>0</v>
      </c>
      <c r="AJ211" s="90">
        <f>+'Southern Presbytery'!AJ22</f>
        <v>0</v>
      </c>
      <c r="AK211" s="90">
        <f>+'Southern Presbytery'!AK22</f>
        <v>0</v>
      </c>
      <c r="AL211" s="90">
        <f>+'Southern Presbytery'!AL22</f>
        <v>0</v>
      </c>
      <c r="AM211" s="90">
        <f>+'Southern Presbytery'!AM22</f>
        <v>0</v>
      </c>
      <c r="AN211" s="90">
        <f>+'Southern Presbytery'!AN22</f>
        <v>0</v>
      </c>
      <c r="AO211" s="90">
        <f>+'Southern Presbytery'!AO22</f>
        <v>59</v>
      </c>
      <c r="AP211" s="90">
        <f>+'Southern Presbytery'!AP22</f>
        <v>4</v>
      </c>
      <c r="AQ211" s="90">
        <f>+'Southern Presbytery'!AQ22</f>
        <v>45</v>
      </c>
      <c r="AR211" s="90">
        <f>+'Southern Presbytery'!AR22</f>
        <v>0</v>
      </c>
      <c r="AS211" s="90">
        <f>+'Southern Presbytery'!AS22</f>
        <v>0</v>
      </c>
      <c r="AT211" s="90">
        <f>+'Southern Presbytery'!AT22</f>
        <v>0</v>
      </c>
      <c r="AU211" s="90">
        <f>+'Southern Presbytery'!AU22</f>
        <v>0</v>
      </c>
      <c r="AV211" s="90">
        <f>+'Southern Presbytery'!AV22</f>
        <v>0</v>
      </c>
      <c r="AW211" s="90">
        <f>+'Southern Presbytery'!AW22</f>
        <v>0</v>
      </c>
      <c r="AX211" s="90">
        <f>+'Southern Presbytery'!AX22</f>
        <v>0</v>
      </c>
      <c r="AY211" s="90">
        <f>+'Southern Presbytery'!AY22</f>
        <v>0</v>
      </c>
      <c r="AZ211" s="90">
        <f>+'Southern Presbytery'!AZ22</f>
        <v>0</v>
      </c>
      <c r="BA211" s="90">
        <f>+'Southern Presbytery'!BA22</f>
        <v>0</v>
      </c>
      <c r="BB211" s="90">
        <f>+'Southern Presbytery'!BB22</f>
        <v>2</v>
      </c>
      <c r="BC211" s="90">
        <f>+'Southern Presbytery'!BC22</f>
        <v>3</v>
      </c>
      <c r="BD211" s="90">
        <f>+'Southern Presbytery'!BD22</f>
        <v>0</v>
      </c>
      <c r="BE211" s="90">
        <f>+'Southern Presbytery'!BE22</f>
        <v>0</v>
      </c>
      <c r="BF211" s="90">
        <f>+'Southern Presbytery'!BF22</f>
        <v>0</v>
      </c>
      <c r="BG211" s="90">
        <f>+'Southern Presbytery'!BG22</f>
        <v>0</v>
      </c>
      <c r="BH211" s="90">
        <f>+'Southern Presbytery'!BH22</f>
        <v>0</v>
      </c>
      <c r="BI211" s="90">
        <f>+'Southern Presbytery'!BI22</f>
        <v>0</v>
      </c>
      <c r="BJ211" s="90">
        <f>+'Southern Presbytery'!BJ22</f>
        <v>2</v>
      </c>
      <c r="BK211" s="90">
        <f>+'Southern Presbytery'!BK22</f>
        <v>4</v>
      </c>
      <c r="BL211" s="90">
        <f>+'Southern Presbytery'!BL22</f>
        <v>0</v>
      </c>
      <c r="BM211" s="90">
        <f>+'Southern Presbytery'!BM22</f>
        <v>0</v>
      </c>
      <c r="BN211" s="90">
        <f>+'Southern Presbytery'!BN22</f>
        <v>3</v>
      </c>
      <c r="BO211" s="90">
        <f>+'Southern Presbytery'!BO22</f>
        <v>11</v>
      </c>
      <c r="BP211" s="90">
        <f>+'Southern Presbytery'!BP22</f>
        <v>0</v>
      </c>
      <c r="BQ211" s="90">
        <f>+'Southern Presbytery'!BQ22</f>
        <v>0</v>
      </c>
      <c r="BR211" s="90">
        <f>+'Southern Presbytery'!BR22</f>
        <v>1</v>
      </c>
      <c r="BS211" s="90">
        <f>+'Southern Presbytery'!BS22</f>
        <v>4</v>
      </c>
    </row>
    <row r="212" spans="1:71" ht="12.75">
      <c r="A212" s="12">
        <f t="shared" si="16"/>
        <v>208</v>
      </c>
      <c r="B212" s="12" t="s">
        <v>300</v>
      </c>
      <c r="C212" s="39">
        <v>9840</v>
      </c>
      <c r="D212" s="19" t="s">
        <v>236</v>
      </c>
      <c r="E212" s="19">
        <f t="shared" si="15"/>
        <v>1</v>
      </c>
      <c r="F212" s="20" t="s">
        <v>334</v>
      </c>
      <c r="G212" s="129">
        <f t="shared" si="13"/>
        <v>102</v>
      </c>
      <c r="H212" s="129">
        <f t="shared" si="14"/>
        <v>16</v>
      </c>
      <c r="I212" s="101"/>
      <c r="J212" s="90">
        <f>+'Southern Presbytery'!J23</f>
        <v>0</v>
      </c>
      <c r="K212" s="90">
        <f>+'Southern Presbytery'!K23</f>
        <v>0</v>
      </c>
      <c r="L212" s="90">
        <f>+'Southern Presbytery'!L23</f>
        <v>0</v>
      </c>
      <c r="M212" s="90">
        <f>+'Southern Presbytery'!M23</f>
        <v>15</v>
      </c>
      <c r="N212" s="90">
        <f>+'Southern Presbytery'!N23</f>
        <v>60</v>
      </c>
      <c r="O212" s="90">
        <f>+'Southern Presbytery'!O23</f>
        <v>0</v>
      </c>
      <c r="P212" s="90">
        <f>+'Southern Presbytery'!P23</f>
        <v>0</v>
      </c>
      <c r="Q212" s="90">
        <f>+'Southern Presbytery'!Q23</f>
        <v>7</v>
      </c>
      <c r="R212" s="90">
        <f>+'Southern Presbytery'!R23</f>
        <v>20</v>
      </c>
      <c r="S212" s="90">
        <f>+'Southern Presbytery'!S23</f>
        <v>0</v>
      </c>
      <c r="T212" s="90">
        <f>+'Southern Presbytery'!T23</f>
        <v>0</v>
      </c>
      <c r="U212" s="90">
        <f>+'Southern Presbytery'!U23</f>
        <v>0</v>
      </c>
      <c r="V212" s="90">
        <f>+'Southern Presbytery'!V23</f>
        <v>0</v>
      </c>
      <c r="W212" s="90">
        <f>+'Southern Presbytery'!W23</f>
        <v>6</v>
      </c>
      <c r="X212" s="90">
        <f>+'Southern Presbytery'!X23</f>
        <v>0</v>
      </c>
      <c r="Y212" s="90">
        <f>+'Southern Presbytery'!Y23</f>
        <v>0</v>
      </c>
      <c r="Z212" s="90">
        <f>+'Southern Presbytery'!Z23</f>
        <v>0</v>
      </c>
      <c r="AA212" s="90">
        <f>+'Southern Presbytery'!AA23</f>
        <v>10</v>
      </c>
      <c r="AB212" s="90">
        <f>+'Southern Presbytery'!AB23</f>
        <v>5</v>
      </c>
      <c r="AC212" s="90">
        <f>+'Southern Presbytery'!AC23</f>
        <v>0</v>
      </c>
      <c r="AD212" s="90">
        <f>+'Southern Presbytery'!AD23</f>
        <v>0</v>
      </c>
      <c r="AE212" s="90">
        <f>+'Southern Presbytery'!AE23</f>
        <v>0</v>
      </c>
      <c r="AF212" s="90">
        <f>+'Southern Presbytery'!AF23</f>
        <v>6</v>
      </c>
      <c r="AG212" s="90">
        <f>+'Southern Presbytery'!AG23</f>
        <v>0</v>
      </c>
      <c r="AH212" s="90">
        <f>+'Southern Presbytery'!AH23</f>
        <v>44</v>
      </c>
      <c r="AI212" s="90">
        <f>+'Southern Presbytery'!AI23</f>
        <v>0</v>
      </c>
      <c r="AJ212" s="90">
        <f>+'Southern Presbytery'!AJ23</f>
        <v>0</v>
      </c>
      <c r="AK212" s="90">
        <f>+'Southern Presbytery'!AK23</f>
        <v>1</v>
      </c>
      <c r="AL212" s="90">
        <f>+'Southern Presbytery'!AL23</f>
        <v>0</v>
      </c>
      <c r="AM212" s="90">
        <f>+'Southern Presbytery'!AM23</f>
        <v>0</v>
      </c>
      <c r="AN212" s="90">
        <f>+'Southern Presbytery'!AN23</f>
        <v>0</v>
      </c>
      <c r="AO212" s="90">
        <f>+'Southern Presbytery'!AO23</f>
        <v>4</v>
      </c>
      <c r="AP212" s="90">
        <f>+'Southern Presbytery'!AP23</f>
        <v>0</v>
      </c>
      <c r="AQ212" s="90">
        <f>+'Southern Presbytery'!AQ23</f>
        <v>9</v>
      </c>
      <c r="AR212" s="90">
        <f>+'Southern Presbytery'!AR23</f>
        <v>0</v>
      </c>
      <c r="AS212" s="90">
        <f>+'Southern Presbytery'!AS23</f>
        <v>0</v>
      </c>
      <c r="AT212" s="90">
        <f>+'Southern Presbytery'!AT23</f>
        <v>0</v>
      </c>
      <c r="AU212" s="90">
        <f>+'Southern Presbytery'!AU23</f>
        <v>0</v>
      </c>
      <c r="AV212" s="90">
        <f>+'Southern Presbytery'!AV23</f>
        <v>1</v>
      </c>
      <c r="AW212" s="90">
        <f>+'Southern Presbytery'!AW23</f>
        <v>17.5</v>
      </c>
      <c r="AX212" s="90">
        <f>+'Southern Presbytery'!AX23</f>
        <v>0</v>
      </c>
      <c r="AY212" s="90">
        <f>+'Southern Presbytery'!AY23</f>
        <v>0</v>
      </c>
      <c r="AZ212" s="90">
        <f>+'Southern Presbytery'!AZ23</f>
        <v>0</v>
      </c>
      <c r="BA212" s="90">
        <f>+'Southern Presbytery'!BA23</f>
        <v>0</v>
      </c>
      <c r="BB212" s="90">
        <f>+'Southern Presbytery'!BB23</f>
        <v>0</v>
      </c>
      <c r="BC212" s="90">
        <f>+'Southern Presbytery'!BC23</f>
        <v>0</v>
      </c>
      <c r="BD212" s="90">
        <f>+'Southern Presbytery'!BD23</f>
        <v>0</v>
      </c>
      <c r="BE212" s="90">
        <f>+'Southern Presbytery'!BE23</f>
        <v>0</v>
      </c>
      <c r="BF212" s="90">
        <f>+'Southern Presbytery'!BF23</f>
        <v>0</v>
      </c>
      <c r="BG212" s="90">
        <f>+'Southern Presbytery'!BG23</f>
        <v>0</v>
      </c>
      <c r="BH212" s="90">
        <f>+'Southern Presbytery'!BH23</f>
        <v>0</v>
      </c>
      <c r="BI212" s="90">
        <f>+'Southern Presbytery'!BI23</f>
        <v>0</v>
      </c>
      <c r="BJ212" s="90">
        <f>+'Southern Presbytery'!BJ23</f>
        <v>5</v>
      </c>
      <c r="BK212" s="90">
        <f>+'Southern Presbytery'!BK23</f>
        <v>0</v>
      </c>
      <c r="BL212" s="90">
        <f>+'Southern Presbytery'!BL23</f>
        <v>1</v>
      </c>
      <c r="BM212" s="90">
        <f>+'Southern Presbytery'!BM23</f>
        <v>4</v>
      </c>
      <c r="BN212" s="90">
        <f>+'Southern Presbytery'!BN23</f>
        <v>0</v>
      </c>
      <c r="BO212" s="90">
        <f>+'Southern Presbytery'!BO23</f>
        <v>0</v>
      </c>
      <c r="BP212" s="90">
        <f>+'Southern Presbytery'!BP23</f>
        <v>0</v>
      </c>
      <c r="BQ212" s="90">
        <f>+'Southern Presbytery'!BQ23</f>
        <v>0</v>
      </c>
      <c r="BR212" s="90">
        <f>+'Southern Presbytery'!BR23</f>
        <v>0</v>
      </c>
      <c r="BS212" s="90">
        <f>+'Southern Presbytery'!BS23</f>
        <v>0</v>
      </c>
    </row>
    <row r="213" spans="1:73" ht="12.75">
      <c r="A213" s="12">
        <f t="shared" si="16"/>
        <v>209</v>
      </c>
      <c r="B213" s="12" t="s">
        <v>300</v>
      </c>
      <c r="C213" s="39">
        <v>9828</v>
      </c>
      <c r="D213" s="19" t="s">
        <v>228</v>
      </c>
      <c r="E213" s="19">
        <f t="shared" si="15"/>
        <v>1</v>
      </c>
      <c r="F213" s="20" t="s">
        <v>334</v>
      </c>
      <c r="G213" s="129">
        <f t="shared" si="13"/>
        <v>85</v>
      </c>
      <c r="H213" s="129">
        <f t="shared" si="14"/>
        <v>99</v>
      </c>
      <c r="I213" s="101"/>
      <c r="J213" s="90">
        <f>+'Southern Presbytery'!J24</f>
        <v>0</v>
      </c>
      <c r="K213" s="90">
        <f>+'Southern Presbytery'!K24</f>
        <v>5</v>
      </c>
      <c r="L213" s="90">
        <f>+'Southern Presbytery'!L24</f>
        <v>5</v>
      </c>
      <c r="M213" s="90">
        <f>+'Southern Presbytery'!M24</f>
        <v>15</v>
      </c>
      <c r="N213" s="90">
        <f>+'Southern Presbytery'!N24</f>
        <v>20</v>
      </c>
      <c r="O213" s="90">
        <f>+'Southern Presbytery'!O24</f>
        <v>3</v>
      </c>
      <c r="P213" s="90">
        <f>+'Southern Presbytery'!P24</f>
        <v>2</v>
      </c>
      <c r="Q213" s="90">
        <f>+'Southern Presbytery'!Q24</f>
        <v>5</v>
      </c>
      <c r="R213" s="90">
        <f>+'Southern Presbytery'!R24</f>
        <v>30</v>
      </c>
      <c r="S213" s="90">
        <f>+'Southern Presbytery'!S24</f>
        <v>0</v>
      </c>
      <c r="T213" s="90">
        <f>+'Southern Presbytery'!T24</f>
        <v>5</v>
      </c>
      <c r="U213" s="90">
        <f>+'Southern Presbytery'!U24</f>
        <v>5</v>
      </c>
      <c r="V213" s="90">
        <f>+'Southern Presbytery'!V24</f>
        <v>15</v>
      </c>
      <c r="W213" s="90">
        <f>+'Southern Presbytery'!W24</f>
        <v>30</v>
      </c>
      <c r="X213" s="90">
        <f>+'Southern Presbytery'!X24</f>
        <v>2</v>
      </c>
      <c r="Y213" s="90">
        <f>+'Southern Presbytery'!Y24</f>
        <v>2</v>
      </c>
      <c r="Z213" s="90">
        <f>+'Southern Presbytery'!Z24</f>
        <v>10</v>
      </c>
      <c r="AA213" s="90">
        <f>+'Southern Presbytery'!AA24</f>
        <v>30</v>
      </c>
      <c r="AB213" s="90">
        <f>+'Southern Presbytery'!AB24</f>
        <v>1</v>
      </c>
      <c r="AC213" s="90">
        <f>+'Southern Presbytery'!AC24</f>
        <v>6</v>
      </c>
      <c r="AD213" s="90">
        <f>+'Southern Presbytery'!AD24</f>
        <v>4</v>
      </c>
      <c r="AE213" s="90">
        <f>+'Southern Presbytery'!AE24</f>
        <v>0</v>
      </c>
      <c r="AF213" s="90">
        <f>+'Southern Presbytery'!AF24</f>
        <v>10</v>
      </c>
      <c r="AG213" s="90">
        <f>+'Southern Presbytery'!AG24</f>
        <v>10</v>
      </c>
      <c r="AH213" s="90">
        <f>+'Southern Presbytery'!AH24</f>
        <v>110</v>
      </c>
      <c r="AI213" s="90">
        <f>+'Southern Presbytery'!AI24</f>
        <v>0</v>
      </c>
      <c r="AJ213" s="90">
        <f>+'Southern Presbytery'!AJ24</f>
        <v>0</v>
      </c>
      <c r="AK213" s="90">
        <f>+'Southern Presbytery'!AK24</f>
        <v>0</v>
      </c>
      <c r="AL213" s="90">
        <f>+'Southern Presbytery'!AL24</f>
        <v>0</v>
      </c>
      <c r="AM213" s="90">
        <f>+'Southern Presbytery'!AM24</f>
        <v>0</v>
      </c>
      <c r="AN213" s="90">
        <f>+'Southern Presbytery'!AN24</f>
        <v>1</v>
      </c>
      <c r="AO213" s="90">
        <f>+'Southern Presbytery'!AO24</f>
        <v>30</v>
      </c>
      <c r="AP213" s="90">
        <f>+'Southern Presbytery'!AP24</f>
        <v>10</v>
      </c>
      <c r="AQ213" s="90">
        <f>+'Southern Presbytery'!AQ24</f>
        <v>40</v>
      </c>
      <c r="AR213" s="90">
        <f>+'Southern Presbytery'!AR24</f>
        <v>1</v>
      </c>
      <c r="AS213" s="90">
        <f>+'Southern Presbytery'!AS24</f>
        <v>40</v>
      </c>
      <c r="AT213" s="90">
        <f>+'Southern Presbytery'!AT24</f>
        <v>0</v>
      </c>
      <c r="AU213" s="90">
        <f>+'Southern Presbytery'!AU24</f>
        <v>0</v>
      </c>
      <c r="AV213" s="90">
        <f>+'Southern Presbytery'!AV24</f>
        <v>0</v>
      </c>
      <c r="AW213" s="90">
        <f>+'Southern Presbytery'!AW24</f>
        <v>0</v>
      </c>
      <c r="AX213" s="90">
        <f>+'Southern Presbytery'!AX24</f>
        <v>0</v>
      </c>
      <c r="AY213" s="90">
        <f>+'Southern Presbytery'!AY24</f>
        <v>0</v>
      </c>
      <c r="AZ213" s="90">
        <f>+'Southern Presbytery'!AZ24</f>
        <v>0</v>
      </c>
      <c r="BA213" s="90">
        <f>+'Southern Presbytery'!BA24</f>
        <v>0</v>
      </c>
      <c r="BB213" s="90">
        <f>+'Southern Presbytery'!BB24</f>
        <v>12</v>
      </c>
      <c r="BC213" s="90">
        <f>+'Southern Presbytery'!BC24</f>
        <v>20</v>
      </c>
      <c r="BD213" s="90">
        <f>+'Southern Presbytery'!BD24</f>
        <v>1</v>
      </c>
      <c r="BE213" s="90">
        <f>+'Southern Presbytery'!BE24</f>
        <v>8</v>
      </c>
      <c r="BF213" s="90">
        <f>+'Southern Presbytery'!BF24</f>
        <v>4</v>
      </c>
      <c r="BG213" s="90">
        <f>+'Southern Presbytery'!BG24</f>
        <v>8</v>
      </c>
      <c r="BH213" s="90">
        <f>+'Southern Presbytery'!BH24</f>
        <v>0</v>
      </c>
      <c r="BI213" s="90">
        <f>+'Southern Presbytery'!BI24</f>
        <v>0</v>
      </c>
      <c r="BJ213" s="90">
        <f>+'Southern Presbytery'!BJ24</f>
        <v>4</v>
      </c>
      <c r="BK213" s="90">
        <f>+'Southern Presbytery'!BK24</f>
        <v>8</v>
      </c>
      <c r="BL213" s="90">
        <f>+'Southern Presbytery'!BL24</f>
        <v>0</v>
      </c>
      <c r="BM213" s="90">
        <f>+'Southern Presbytery'!BM24</f>
        <v>0</v>
      </c>
      <c r="BN213" s="90">
        <f>+'Southern Presbytery'!BN24</f>
        <v>1</v>
      </c>
      <c r="BO213" s="90">
        <f>+'Southern Presbytery'!BO24</f>
        <v>8</v>
      </c>
      <c r="BP213" s="90">
        <f>+'Southern Presbytery'!BP24</f>
        <v>2</v>
      </c>
      <c r="BQ213" s="90">
        <f>+'Southern Presbytery'!BQ24</f>
        <v>8</v>
      </c>
      <c r="BR213" s="90">
        <f>+'Southern Presbytery'!BR24</f>
        <v>0</v>
      </c>
      <c r="BS213" s="90">
        <f>+'Southern Presbytery'!BS24</f>
        <v>0</v>
      </c>
      <c r="BU213" s="15"/>
    </row>
    <row r="214" spans="1:87" ht="12.75">
      <c r="A214" s="12">
        <f t="shared" si="16"/>
        <v>210</v>
      </c>
      <c r="B214" s="12" t="s">
        <v>300</v>
      </c>
      <c r="C214" s="39">
        <v>9829</v>
      </c>
      <c r="D214" s="19" t="s">
        <v>229</v>
      </c>
      <c r="E214" s="19">
        <f t="shared" si="15"/>
        <v>1</v>
      </c>
      <c r="F214" s="20" t="s">
        <v>334</v>
      </c>
      <c r="G214" s="129">
        <f t="shared" si="13"/>
        <v>45</v>
      </c>
      <c r="H214" s="129">
        <f t="shared" si="14"/>
        <v>16</v>
      </c>
      <c r="I214" s="101"/>
      <c r="J214" s="90">
        <f>+'Southern Presbytery'!J25</f>
        <v>0</v>
      </c>
      <c r="K214" s="90">
        <f>+'Southern Presbytery'!K25</f>
        <v>2</v>
      </c>
      <c r="L214" s="90">
        <f>+'Southern Presbytery'!L25</f>
        <v>5</v>
      </c>
      <c r="M214" s="90">
        <f>+'Southern Presbytery'!M25</f>
        <v>14</v>
      </c>
      <c r="N214" s="90">
        <f>+'Southern Presbytery'!N25</f>
        <v>9</v>
      </c>
      <c r="O214" s="90">
        <f>+'Southern Presbytery'!O25</f>
        <v>0</v>
      </c>
      <c r="P214" s="90">
        <f>+'Southern Presbytery'!P25</f>
        <v>3</v>
      </c>
      <c r="Q214" s="90">
        <f>+'Southern Presbytery'!Q25</f>
        <v>8</v>
      </c>
      <c r="R214" s="90">
        <f>+'Southern Presbytery'!R25</f>
        <v>4</v>
      </c>
      <c r="S214" s="90">
        <f>+'Southern Presbytery'!S25</f>
        <v>0</v>
      </c>
      <c r="T214" s="90">
        <f>+'Southern Presbytery'!T25</f>
        <v>0</v>
      </c>
      <c r="U214" s="90">
        <f>+'Southern Presbytery'!U25</f>
        <v>1</v>
      </c>
      <c r="V214" s="90">
        <f>+'Southern Presbytery'!V25</f>
        <v>7</v>
      </c>
      <c r="W214" s="90">
        <f>+'Southern Presbytery'!W25</f>
        <v>1</v>
      </c>
      <c r="X214" s="90">
        <f>+'Southern Presbytery'!X25</f>
        <v>0</v>
      </c>
      <c r="Y214" s="90">
        <f>+'Southern Presbytery'!Y25</f>
        <v>1</v>
      </c>
      <c r="Z214" s="90">
        <f>+'Southern Presbytery'!Z25</f>
        <v>4</v>
      </c>
      <c r="AA214" s="90">
        <f>+'Southern Presbytery'!AA25</f>
        <v>2</v>
      </c>
      <c r="AB214" s="90">
        <f>+'Southern Presbytery'!AB25</f>
        <v>2</v>
      </c>
      <c r="AC214" s="90">
        <f>+'Southern Presbytery'!AC25</f>
        <v>1</v>
      </c>
      <c r="AD214" s="90">
        <f>+'Southern Presbytery'!AD25</f>
        <v>3</v>
      </c>
      <c r="AE214" s="90">
        <f>+'Southern Presbytery'!AE25</f>
        <v>0</v>
      </c>
      <c r="AF214" s="90">
        <f>+'Southern Presbytery'!AF25</f>
        <v>6</v>
      </c>
      <c r="AG214" s="90">
        <f>+'Southern Presbytery'!AG25</f>
        <v>2</v>
      </c>
      <c r="AH214" s="90">
        <f>+'Southern Presbytery'!AH25</f>
        <v>32</v>
      </c>
      <c r="AI214" s="90">
        <f>+'Southern Presbytery'!AI25</f>
        <v>0</v>
      </c>
      <c r="AJ214" s="90">
        <f>+'Southern Presbytery'!AJ25</f>
        <v>0</v>
      </c>
      <c r="AK214" s="90">
        <f>+'Southern Presbytery'!AK25</f>
        <v>0</v>
      </c>
      <c r="AL214" s="90">
        <f>+'Southern Presbytery'!AL25</f>
        <v>0</v>
      </c>
      <c r="AM214" s="90">
        <f>+'Southern Presbytery'!AM25</f>
        <v>0</v>
      </c>
      <c r="AN214" s="90">
        <f>+'Southern Presbytery'!AN25</f>
        <v>0</v>
      </c>
      <c r="AO214" s="90">
        <f>+'Southern Presbytery'!AO25</f>
        <v>6</v>
      </c>
      <c r="AP214" s="90">
        <f>+'Southern Presbytery'!AP25</f>
        <v>0</v>
      </c>
      <c r="AQ214" s="90">
        <f>+'Southern Presbytery'!AQ25</f>
        <v>16</v>
      </c>
      <c r="AR214" s="90">
        <f>+'Southern Presbytery'!AR25</f>
        <v>1</v>
      </c>
      <c r="AS214" s="90">
        <f>+'Southern Presbytery'!AS25</f>
        <v>30</v>
      </c>
      <c r="AT214" s="90">
        <f>+'Southern Presbytery'!AT25</f>
        <v>0</v>
      </c>
      <c r="AU214" s="90">
        <f>+'Southern Presbytery'!AU25</f>
        <v>0</v>
      </c>
      <c r="AV214" s="90">
        <f>+'Southern Presbytery'!AV25</f>
        <v>0</v>
      </c>
      <c r="AW214" s="90">
        <f>+'Southern Presbytery'!AW25</f>
        <v>0</v>
      </c>
      <c r="AX214" s="90">
        <f>+'Southern Presbytery'!AX25</f>
        <v>0</v>
      </c>
      <c r="AY214" s="90">
        <f>+'Southern Presbytery'!AY25</f>
        <v>0</v>
      </c>
      <c r="AZ214" s="90">
        <f>+'Southern Presbytery'!AZ25</f>
        <v>0</v>
      </c>
      <c r="BA214" s="90">
        <f>+'Southern Presbytery'!BA25</f>
        <v>0</v>
      </c>
      <c r="BB214" s="90">
        <f>+'Southern Presbytery'!BB25</f>
        <v>0</v>
      </c>
      <c r="BC214" s="90">
        <f>+'Southern Presbytery'!BC25</f>
        <v>0</v>
      </c>
      <c r="BD214" s="90">
        <f>+'Southern Presbytery'!BD25</f>
        <v>0</v>
      </c>
      <c r="BE214" s="90">
        <f>+'Southern Presbytery'!BE25</f>
        <v>0</v>
      </c>
      <c r="BF214" s="90">
        <f>+'Southern Presbytery'!BF25</f>
        <v>0</v>
      </c>
      <c r="BG214" s="90">
        <f>+'Southern Presbytery'!BG25</f>
        <v>0</v>
      </c>
      <c r="BH214" s="90">
        <f>+'Southern Presbytery'!BH25</f>
        <v>0</v>
      </c>
      <c r="BI214" s="90">
        <f>+'Southern Presbytery'!BI25</f>
        <v>0</v>
      </c>
      <c r="BJ214" s="90">
        <f>+'Southern Presbytery'!BJ25</f>
        <v>2</v>
      </c>
      <c r="BK214" s="90">
        <f>+'Southern Presbytery'!BK25</f>
        <v>10</v>
      </c>
      <c r="BL214" s="90">
        <f>+'Southern Presbytery'!BL25</f>
        <v>1</v>
      </c>
      <c r="BM214" s="90">
        <f>+'Southern Presbytery'!BM25</f>
        <v>10</v>
      </c>
      <c r="BN214" s="90">
        <f>+'Southern Presbytery'!BN25</f>
        <v>0</v>
      </c>
      <c r="BO214" s="90">
        <f>+'Southern Presbytery'!BO25</f>
        <v>0</v>
      </c>
      <c r="BP214" s="90">
        <f>+'Southern Presbytery'!BP25</f>
        <v>0</v>
      </c>
      <c r="BQ214" s="90">
        <f>+'Southern Presbytery'!BQ25</f>
        <v>0</v>
      </c>
      <c r="BR214" s="90">
        <f>+'Southern Presbytery'!BR25</f>
        <v>0</v>
      </c>
      <c r="BS214" s="90">
        <f>+'Southern Presbytery'!BS25</f>
        <v>0</v>
      </c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</row>
    <row r="215" spans="1:87" ht="12.75">
      <c r="A215" s="12">
        <f t="shared" si="16"/>
        <v>211</v>
      </c>
      <c r="B215" s="12" t="s">
        <v>300</v>
      </c>
      <c r="C215" s="39">
        <v>9830</v>
      </c>
      <c r="D215" s="19" t="s">
        <v>230</v>
      </c>
      <c r="E215" s="19">
        <f t="shared" si="15"/>
        <v>1</v>
      </c>
      <c r="F215" s="20" t="s">
        <v>334</v>
      </c>
      <c r="G215" s="129">
        <f t="shared" si="13"/>
        <v>34</v>
      </c>
      <c r="H215" s="129">
        <f t="shared" si="14"/>
        <v>8</v>
      </c>
      <c r="I215" s="99"/>
      <c r="J215" s="90">
        <f>+'Southern Presbytery'!J26</f>
        <v>0</v>
      </c>
      <c r="K215" s="90">
        <f>+'Southern Presbytery'!K26</f>
        <v>1</v>
      </c>
      <c r="L215" s="90">
        <f>+'Southern Presbytery'!L26</f>
        <v>0</v>
      </c>
      <c r="M215" s="90">
        <f>+'Southern Presbytery'!M26</f>
        <v>13</v>
      </c>
      <c r="N215" s="90">
        <f>+'Southern Presbytery'!N26</f>
        <v>12</v>
      </c>
      <c r="O215" s="90">
        <f>+'Southern Presbytery'!O26</f>
        <v>1</v>
      </c>
      <c r="P215" s="90">
        <f>+'Southern Presbytery'!P26</f>
        <v>1</v>
      </c>
      <c r="Q215" s="90">
        <f>+'Southern Presbytery'!Q26</f>
        <v>3</v>
      </c>
      <c r="R215" s="90">
        <f>+'Southern Presbytery'!R26</f>
        <v>3</v>
      </c>
      <c r="S215" s="90">
        <f>+'Southern Presbytery'!S26</f>
        <v>0</v>
      </c>
      <c r="T215" s="90">
        <f>+'Southern Presbytery'!T26</f>
        <v>0</v>
      </c>
      <c r="U215" s="90">
        <f>+'Southern Presbytery'!U26</f>
        <v>2</v>
      </c>
      <c r="V215" s="90">
        <f>+'Southern Presbytery'!V26</f>
        <v>2</v>
      </c>
      <c r="W215" s="90">
        <f>+'Southern Presbytery'!W26</f>
        <v>0</v>
      </c>
      <c r="X215" s="90">
        <f>+'Southern Presbytery'!X26</f>
        <v>0</v>
      </c>
      <c r="Y215" s="90">
        <f>+'Southern Presbytery'!Y26</f>
        <v>0</v>
      </c>
      <c r="Z215" s="90">
        <f>+'Southern Presbytery'!Z26</f>
        <v>4</v>
      </c>
      <c r="AA215" s="90">
        <f>+'Southern Presbytery'!AA26</f>
        <v>0</v>
      </c>
      <c r="AB215" s="90">
        <f>+'Southern Presbytery'!AB26</f>
        <v>0</v>
      </c>
      <c r="AC215" s="90">
        <f>+'Southern Presbytery'!AC26</f>
        <v>4</v>
      </c>
      <c r="AD215" s="90">
        <f>+'Southern Presbytery'!AD26</f>
        <v>1</v>
      </c>
      <c r="AE215" s="90">
        <f>+'Southern Presbytery'!AE26</f>
        <v>1</v>
      </c>
      <c r="AF215" s="90">
        <f>+'Southern Presbytery'!AF26</f>
        <v>2</v>
      </c>
      <c r="AG215" s="90">
        <f>+'Southern Presbytery'!AG26</f>
        <v>0</v>
      </c>
      <c r="AH215" s="90">
        <f>+'Southern Presbytery'!AH26</f>
        <v>20</v>
      </c>
      <c r="AI215" s="90">
        <f>+'Southern Presbytery'!AI26</f>
        <v>2</v>
      </c>
      <c r="AJ215" s="90">
        <f>+'Southern Presbytery'!AJ26</f>
        <v>0</v>
      </c>
      <c r="AK215" s="90">
        <f>+'Southern Presbytery'!AK26</f>
        <v>0</v>
      </c>
      <c r="AL215" s="90">
        <f>+'Southern Presbytery'!AL26</f>
        <v>0</v>
      </c>
      <c r="AM215" s="90">
        <f>+'Southern Presbytery'!AM26</f>
        <v>0</v>
      </c>
      <c r="AN215" s="90">
        <f>+'Southern Presbytery'!AN26</f>
        <v>0</v>
      </c>
      <c r="AO215" s="90">
        <f>+'Southern Presbytery'!AO26</f>
        <v>5</v>
      </c>
      <c r="AP215" s="90">
        <f>+'Southern Presbytery'!AP26</f>
        <v>0</v>
      </c>
      <c r="AQ215" s="90">
        <f>+'Southern Presbytery'!AQ26</f>
        <v>5</v>
      </c>
      <c r="AR215" s="90">
        <f>+'Southern Presbytery'!AR26</f>
        <v>0</v>
      </c>
      <c r="AS215" s="90">
        <f>+'Southern Presbytery'!AS26</f>
        <v>0</v>
      </c>
      <c r="AT215" s="90">
        <f>+'Southern Presbytery'!AT26</f>
        <v>0</v>
      </c>
      <c r="AU215" s="90">
        <f>+'Southern Presbytery'!AU26</f>
        <v>0</v>
      </c>
      <c r="AV215" s="90">
        <f>+'Southern Presbytery'!AV26</f>
        <v>0</v>
      </c>
      <c r="AW215" s="90">
        <f>+'Southern Presbytery'!AW26</f>
        <v>0</v>
      </c>
      <c r="AX215" s="90">
        <f>+'Southern Presbytery'!AX26</f>
        <v>0</v>
      </c>
      <c r="AY215" s="90">
        <f>+'Southern Presbytery'!AY26</f>
        <v>0</v>
      </c>
      <c r="AZ215" s="90">
        <f>+'Southern Presbytery'!AZ26</f>
        <v>0</v>
      </c>
      <c r="BA215" s="90">
        <f>+'Southern Presbytery'!BA26</f>
        <v>0</v>
      </c>
      <c r="BB215" s="90">
        <f>+'Southern Presbytery'!BB26</f>
        <v>2</v>
      </c>
      <c r="BC215" s="90">
        <f>+'Southern Presbytery'!BC26</f>
        <v>0</v>
      </c>
      <c r="BD215" s="90">
        <f>+'Southern Presbytery'!BD26</f>
        <v>0</v>
      </c>
      <c r="BE215" s="90">
        <f>+'Southern Presbytery'!BE26</f>
        <v>0</v>
      </c>
      <c r="BF215" s="90">
        <f>+'Southern Presbytery'!BF26</f>
        <v>1</v>
      </c>
      <c r="BG215" s="90">
        <f>+'Southern Presbytery'!BG26</f>
        <v>5</v>
      </c>
      <c r="BH215" s="90">
        <f>+'Southern Presbytery'!BH26</f>
        <v>0</v>
      </c>
      <c r="BI215" s="90">
        <f>+'Southern Presbytery'!BI26</f>
        <v>0</v>
      </c>
      <c r="BJ215" s="90">
        <f>+'Southern Presbytery'!BJ26</f>
        <v>4</v>
      </c>
      <c r="BK215" s="90">
        <f>+'Southern Presbytery'!BK26</f>
        <v>2</v>
      </c>
      <c r="BL215" s="90">
        <f>+'Southern Presbytery'!BL26</f>
        <v>1</v>
      </c>
      <c r="BM215" s="90">
        <f>+'Southern Presbytery'!BM26</f>
        <v>14</v>
      </c>
      <c r="BN215" s="90">
        <f>+'Southern Presbytery'!BN26</f>
        <v>0</v>
      </c>
      <c r="BO215" s="90">
        <f>+'Southern Presbytery'!BO26</f>
        <v>0</v>
      </c>
      <c r="BP215" s="90">
        <f>+'Southern Presbytery'!BP26</f>
        <v>0</v>
      </c>
      <c r="BQ215" s="90">
        <f>+'Southern Presbytery'!BQ26</f>
        <v>0</v>
      </c>
      <c r="BR215" s="90">
        <f>+'Southern Presbytery'!BR26</f>
        <v>5</v>
      </c>
      <c r="BS215" s="90">
        <f>+'Southern Presbytery'!BS26</f>
        <v>5</v>
      </c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</row>
    <row r="216" spans="1:87" ht="12.75">
      <c r="A216" s="12">
        <f t="shared" si="16"/>
        <v>212</v>
      </c>
      <c r="B216" s="12" t="s">
        <v>300</v>
      </c>
      <c r="C216" s="39">
        <v>9831</v>
      </c>
      <c r="D216" s="19" t="s">
        <v>231</v>
      </c>
      <c r="E216" s="19">
        <f t="shared" si="15"/>
        <v>1</v>
      </c>
      <c r="F216" s="20" t="s">
        <v>334</v>
      </c>
      <c r="G216" s="129">
        <f t="shared" si="13"/>
        <v>64</v>
      </c>
      <c r="H216" s="129">
        <f t="shared" si="14"/>
        <v>49</v>
      </c>
      <c r="I216" s="99"/>
      <c r="J216" s="90">
        <f>+'Southern Presbytery'!J27</f>
        <v>0</v>
      </c>
      <c r="K216" s="90">
        <f>+'Southern Presbytery'!K27</f>
        <v>0</v>
      </c>
      <c r="L216" s="90">
        <f>+'Southern Presbytery'!L27</f>
        <v>3</v>
      </c>
      <c r="M216" s="90">
        <f>+'Southern Presbytery'!M27</f>
        <v>12</v>
      </c>
      <c r="N216" s="90">
        <f>+'Southern Presbytery'!N27</f>
        <v>34</v>
      </c>
      <c r="O216" s="90">
        <f>+'Southern Presbytery'!O27</f>
        <v>0</v>
      </c>
      <c r="P216" s="90">
        <f>+'Southern Presbytery'!P27</f>
        <v>2</v>
      </c>
      <c r="Q216" s="90">
        <f>+'Southern Presbytery'!Q27</f>
        <v>5</v>
      </c>
      <c r="R216" s="90">
        <f>+'Southern Presbytery'!R27</f>
        <v>8</v>
      </c>
      <c r="S216" s="90">
        <f>+'Southern Presbytery'!S27</f>
        <v>0</v>
      </c>
      <c r="T216" s="90">
        <f>+'Southern Presbytery'!T27</f>
        <v>0</v>
      </c>
      <c r="U216" s="90">
        <f>+'Southern Presbytery'!U27</f>
        <v>4</v>
      </c>
      <c r="V216" s="90">
        <f>+'Southern Presbytery'!V27</f>
        <v>9</v>
      </c>
      <c r="W216" s="90">
        <f>+'Southern Presbytery'!W27</f>
        <v>20</v>
      </c>
      <c r="X216" s="90">
        <f>+'Southern Presbytery'!X27</f>
        <v>0</v>
      </c>
      <c r="Y216" s="90">
        <f>+'Southern Presbytery'!Y27</f>
        <v>3</v>
      </c>
      <c r="Z216" s="90">
        <f>+'Southern Presbytery'!Z27</f>
        <v>4</v>
      </c>
      <c r="AA216" s="90">
        <f>+'Southern Presbytery'!AA27</f>
        <v>9</v>
      </c>
      <c r="AB216" s="90">
        <f>+'Southern Presbytery'!AB27</f>
        <v>3</v>
      </c>
      <c r="AC216" s="90">
        <f>+'Southern Presbytery'!AC27</f>
        <v>2</v>
      </c>
      <c r="AD216" s="90">
        <f>+'Southern Presbytery'!AD27</f>
        <v>0</v>
      </c>
      <c r="AE216" s="90">
        <f>+'Southern Presbytery'!AE27</f>
        <v>0</v>
      </c>
      <c r="AF216" s="90">
        <f>+'Southern Presbytery'!AF27</f>
        <v>5</v>
      </c>
      <c r="AG216" s="90">
        <f>+'Southern Presbytery'!AG27</f>
        <v>2</v>
      </c>
      <c r="AH216" s="90">
        <f>+'Southern Presbytery'!AH27</f>
        <v>42</v>
      </c>
      <c r="AI216" s="90">
        <f>+'Southern Presbytery'!AI27</f>
        <v>0</v>
      </c>
      <c r="AJ216" s="90">
        <f>+'Southern Presbytery'!AJ27</f>
        <v>0</v>
      </c>
      <c r="AK216" s="90">
        <f>+'Southern Presbytery'!AK27</f>
        <v>3</v>
      </c>
      <c r="AL216" s="90">
        <f>+'Southern Presbytery'!AL27</f>
        <v>0</v>
      </c>
      <c r="AM216" s="90">
        <f>+'Southern Presbytery'!AM27</f>
        <v>0</v>
      </c>
      <c r="AN216" s="90">
        <f>+'Southern Presbytery'!AN27</f>
        <v>0</v>
      </c>
      <c r="AO216" s="90">
        <f>+'Southern Presbytery'!AO27</f>
        <v>5</v>
      </c>
      <c r="AP216" s="90">
        <f>+'Southern Presbytery'!AP27</f>
        <v>0</v>
      </c>
      <c r="AQ216" s="90">
        <f>+'Southern Presbytery'!AQ27</f>
        <v>29</v>
      </c>
      <c r="AR216" s="90">
        <f>+'Southern Presbytery'!AR27</f>
        <v>0</v>
      </c>
      <c r="AS216" s="90">
        <f>+'Southern Presbytery'!AS27</f>
        <v>0</v>
      </c>
      <c r="AT216" s="90">
        <f>+'Southern Presbytery'!AT27</f>
        <v>0</v>
      </c>
      <c r="AU216" s="90">
        <f>+'Southern Presbytery'!AU27</f>
        <v>0</v>
      </c>
      <c r="AV216" s="90">
        <f>+'Southern Presbytery'!AV27</f>
        <v>1</v>
      </c>
      <c r="AW216" s="90">
        <f>+'Southern Presbytery'!AW27</f>
        <v>33</v>
      </c>
      <c r="AX216" s="90">
        <f>+'Southern Presbytery'!AX27</f>
        <v>2</v>
      </c>
      <c r="AY216" s="90">
        <f>+'Southern Presbytery'!AY27</f>
        <v>2</v>
      </c>
      <c r="AZ216" s="90">
        <f>+'Southern Presbytery'!AZ27</f>
        <v>0</v>
      </c>
      <c r="BA216" s="90">
        <f>+'Southern Presbytery'!BA27</f>
        <v>0</v>
      </c>
      <c r="BB216" s="90">
        <f>+'Southern Presbytery'!BB27</f>
        <v>10</v>
      </c>
      <c r="BC216" s="90">
        <f>+'Southern Presbytery'!BC27</f>
        <v>13</v>
      </c>
      <c r="BD216" s="90">
        <f>+'Southern Presbytery'!BD27</f>
        <v>0</v>
      </c>
      <c r="BE216" s="90">
        <f>+'Southern Presbytery'!BE27</f>
        <v>0</v>
      </c>
      <c r="BF216" s="90">
        <f>+'Southern Presbytery'!BF27</f>
        <v>0</v>
      </c>
      <c r="BG216" s="90">
        <f>+'Southern Presbytery'!BG27</f>
        <v>0</v>
      </c>
      <c r="BH216" s="90">
        <f>+'Southern Presbytery'!BH27</f>
        <v>0</v>
      </c>
      <c r="BI216" s="90">
        <f>+'Southern Presbytery'!BI27</f>
        <v>0</v>
      </c>
      <c r="BJ216" s="90">
        <f>+'Southern Presbytery'!BJ27</f>
        <v>3</v>
      </c>
      <c r="BK216" s="90">
        <f>+'Southern Presbytery'!BK27</f>
        <v>4</v>
      </c>
      <c r="BL216" s="90">
        <f>+'Southern Presbytery'!BL27</f>
        <v>1</v>
      </c>
      <c r="BM216" s="90">
        <f>+'Southern Presbytery'!BM27</f>
        <v>14</v>
      </c>
      <c r="BN216" s="90">
        <f>+'Southern Presbytery'!BN27</f>
        <v>19</v>
      </c>
      <c r="BO216" s="90">
        <f>+'Southern Presbytery'!BO27</f>
        <v>12</v>
      </c>
      <c r="BP216" s="90">
        <f>+'Southern Presbytery'!BP27</f>
        <v>1</v>
      </c>
      <c r="BQ216" s="90">
        <f>+'Southern Presbytery'!BQ27</f>
        <v>1</v>
      </c>
      <c r="BR216" s="90">
        <f>+'Southern Presbytery'!BR27</f>
        <v>0</v>
      </c>
      <c r="BS216" s="90">
        <f>+'Southern Presbytery'!BS27</f>
        <v>0</v>
      </c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</row>
    <row r="217" spans="1:71" ht="12.75">
      <c r="A217" s="12">
        <f t="shared" si="16"/>
        <v>213</v>
      </c>
      <c r="B217" s="12" t="s">
        <v>300</v>
      </c>
      <c r="C217" s="41">
        <v>9795</v>
      </c>
      <c r="D217" s="19" t="s">
        <v>197</v>
      </c>
      <c r="E217" s="19">
        <f t="shared" si="15"/>
        <v>1</v>
      </c>
      <c r="F217" s="20" t="s">
        <v>334</v>
      </c>
      <c r="G217" s="129">
        <f t="shared" si="13"/>
        <v>76</v>
      </c>
      <c r="H217" s="129">
        <f t="shared" si="14"/>
        <v>26</v>
      </c>
      <c r="I217" s="101"/>
      <c r="J217" s="90">
        <f>+'Southern Presbytery'!J28</f>
        <v>0</v>
      </c>
      <c r="K217" s="90">
        <f>+'Southern Presbytery'!K28</f>
        <v>1</v>
      </c>
      <c r="L217" s="90">
        <f>+'Southern Presbytery'!L28</f>
        <v>4</v>
      </c>
      <c r="M217" s="90">
        <f>+'Southern Presbytery'!M28</f>
        <v>23</v>
      </c>
      <c r="N217" s="90">
        <f>+'Southern Presbytery'!N28</f>
        <v>25</v>
      </c>
      <c r="O217" s="90">
        <f>+'Southern Presbytery'!O28</f>
        <v>1</v>
      </c>
      <c r="P217" s="90">
        <f>+'Southern Presbytery'!P28</f>
        <v>4</v>
      </c>
      <c r="Q217" s="90">
        <f>+'Southern Presbytery'!Q28</f>
        <v>15</v>
      </c>
      <c r="R217" s="90">
        <f>+'Southern Presbytery'!R28</f>
        <v>3</v>
      </c>
      <c r="S217" s="90">
        <f>+'Southern Presbytery'!S28</f>
        <v>0</v>
      </c>
      <c r="T217" s="90">
        <f>+'Southern Presbytery'!T28</f>
        <v>1</v>
      </c>
      <c r="U217" s="90">
        <f>+'Southern Presbytery'!U28</f>
        <v>2</v>
      </c>
      <c r="V217" s="90">
        <f>+'Southern Presbytery'!V28</f>
        <v>8</v>
      </c>
      <c r="W217" s="90">
        <f>+'Southern Presbytery'!W28</f>
        <v>5</v>
      </c>
      <c r="X217" s="90">
        <f>+'Southern Presbytery'!X28</f>
        <v>3</v>
      </c>
      <c r="Y217" s="90">
        <f>+'Southern Presbytery'!Y28</f>
        <v>2</v>
      </c>
      <c r="Z217" s="90">
        <f>+'Southern Presbytery'!Z28</f>
        <v>3</v>
      </c>
      <c r="AA217" s="90">
        <f>+'Southern Presbytery'!AA28</f>
        <v>2</v>
      </c>
      <c r="AB217" s="90">
        <f>+'Southern Presbytery'!AB28</f>
        <v>3</v>
      </c>
      <c r="AC217" s="90">
        <f>+'Southern Presbytery'!AC28</f>
        <v>3</v>
      </c>
      <c r="AD217" s="90">
        <f>+'Southern Presbytery'!AD28</f>
        <v>0</v>
      </c>
      <c r="AE217" s="90">
        <f>+'Southern Presbytery'!AE28</f>
        <v>0</v>
      </c>
      <c r="AF217" s="90">
        <f>+'Southern Presbytery'!AF28</f>
        <v>1</v>
      </c>
      <c r="AG217" s="90">
        <f>+'Southern Presbytery'!AG28</f>
        <v>2</v>
      </c>
      <c r="AH217" s="90">
        <f>+'Southern Presbytery'!AH28</f>
        <v>15</v>
      </c>
      <c r="AI217" s="90">
        <f>+'Southern Presbytery'!AI28</f>
        <v>0</v>
      </c>
      <c r="AJ217" s="90">
        <f>+'Southern Presbytery'!AJ28</f>
        <v>3</v>
      </c>
      <c r="AK217" s="90">
        <f>+'Southern Presbytery'!AK28</f>
        <v>0</v>
      </c>
      <c r="AL217" s="90">
        <f>+'Southern Presbytery'!AL28</f>
        <v>0</v>
      </c>
      <c r="AM217" s="90">
        <f>+'Southern Presbytery'!AM28</f>
        <v>0</v>
      </c>
      <c r="AN217" s="90">
        <f>+'Southern Presbytery'!AN28</f>
        <v>3</v>
      </c>
      <c r="AO217" s="90">
        <f>+'Southern Presbytery'!AO28</f>
        <v>1</v>
      </c>
      <c r="AP217" s="90">
        <f>+'Southern Presbytery'!AP28</f>
        <v>2</v>
      </c>
      <c r="AQ217" s="90">
        <f>+'Southern Presbytery'!AQ28</f>
        <v>10</v>
      </c>
      <c r="AR217" s="90">
        <f>+'Southern Presbytery'!AR28</f>
        <v>1</v>
      </c>
      <c r="AS217" s="90">
        <f>+'Southern Presbytery'!AS28</f>
        <v>55</v>
      </c>
      <c r="AT217" s="90">
        <f>+'Southern Presbytery'!AT28</f>
        <v>0</v>
      </c>
      <c r="AU217" s="90">
        <f>+'Southern Presbytery'!AU28</f>
        <v>0</v>
      </c>
      <c r="AV217" s="90">
        <f>+'Southern Presbytery'!AV28</f>
        <v>0</v>
      </c>
      <c r="AW217" s="90">
        <f>+'Southern Presbytery'!AW28</f>
        <v>0</v>
      </c>
      <c r="AX217" s="90">
        <f>+'Southern Presbytery'!AX28</f>
        <v>0</v>
      </c>
      <c r="AY217" s="90">
        <f>+'Southern Presbytery'!AY28</f>
        <v>0</v>
      </c>
      <c r="AZ217" s="90">
        <f>+'Southern Presbytery'!AZ28</f>
        <v>0</v>
      </c>
      <c r="BA217" s="90">
        <f>+'Southern Presbytery'!BA28</f>
        <v>0</v>
      </c>
      <c r="BB217" s="90">
        <f>+'Southern Presbytery'!BB28</f>
        <v>6</v>
      </c>
      <c r="BC217" s="90">
        <f>+'Southern Presbytery'!BC28</f>
        <v>27</v>
      </c>
      <c r="BD217" s="90">
        <f>+'Southern Presbytery'!BD28</f>
        <v>1</v>
      </c>
      <c r="BE217" s="90">
        <f>+'Southern Presbytery'!BE28</f>
        <v>10</v>
      </c>
      <c r="BF217" s="90">
        <f>+'Southern Presbytery'!BF28</f>
        <v>6</v>
      </c>
      <c r="BG217" s="90">
        <f>+'Southern Presbytery'!BG28</f>
        <v>20</v>
      </c>
      <c r="BH217" s="90">
        <f>+'Southern Presbytery'!BH28</f>
        <v>0</v>
      </c>
      <c r="BI217" s="90">
        <f>+'Southern Presbytery'!BI28</f>
        <v>0</v>
      </c>
      <c r="BJ217" s="90">
        <f>+'Southern Presbytery'!BJ28</f>
        <v>13</v>
      </c>
      <c r="BK217" s="90">
        <f>+'Southern Presbytery'!BK28</f>
        <v>40</v>
      </c>
      <c r="BL217" s="90">
        <f>+'Southern Presbytery'!BL28</f>
        <v>1</v>
      </c>
      <c r="BM217" s="90">
        <f>+'Southern Presbytery'!BM28</f>
        <v>12</v>
      </c>
      <c r="BN217" s="90">
        <f>+'Southern Presbytery'!BN28</f>
        <v>1</v>
      </c>
      <c r="BO217" s="90">
        <f>+'Southern Presbytery'!BO28</f>
        <v>5</v>
      </c>
      <c r="BP217" s="90">
        <f>+'Southern Presbytery'!BP28</f>
        <v>0</v>
      </c>
      <c r="BQ217" s="90">
        <f>+'Southern Presbytery'!BQ28</f>
        <v>0</v>
      </c>
      <c r="BR217" s="90">
        <f>+'Southern Presbytery'!BR28</f>
        <v>1</v>
      </c>
      <c r="BS217" s="90">
        <f>+'Southern Presbytery'!BS28</f>
        <v>30</v>
      </c>
    </row>
    <row r="218" spans="1:71" ht="12.75">
      <c r="A218" s="12">
        <f t="shared" si="16"/>
        <v>214</v>
      </c>
      <c r="B218" s="12" t="s">
        <v>300</v>
      </c>
      <c r="C218" s="12">
        <v>9815</v>
      </c>
      <c r="D218" s="19" t="s">
        <v>216</v>
      </c>
      <c r="E218" s="19">
        <f t="shared" si="15"/>
        <v>1</v>
      </c>
      <c r="F218" s="20" t="s">
        <v>334</v>
      </c>
      <c r="G218" s="129">
        <f t="shared" si="13"/>
        <v>48</v>
      </c>
      <c r="H218" s="129">
        <f t="shared" si="14"/>
        <v>28</v>
      </c>
      <c r="I218" s="101"/>
      <c r="J218" s="90">
        <f>+'Southern Presbytery'!J29</f>
        <v>0</v>
      </c>
      <c r="K218" s="90">
        <f>+'Southern Presbytery'!K29</f>
        <v>2</v>
      </c>
      <c r="L218" s="90">
        <f>+'Southern Presbytery'!L29</f>
        <v>2</v>
      </c>
      <c r="M218" s="90">
        <f>+'Southern Presbytery'!M29</f>
        <v>13</v>
      </c>
      <c r="N218" s="90">
        <f>+'Southern Presbytery'!N29</f>
        <v>6</v>
      </c>
      <c r="O218" s="90">
        <f>+'Southern Presbytery'!O29</f>
        <v>5</v>
      </c>
      <c r="P218" s="90">
        <f>+'Southern Presbytery'!P29</f>
        <v>2</v>
      </c>
      <c r="Q218" s="90">
        <f>+'Southern Presbytery'!Q29</f>
        <v>11</v>
      </c>
      <c r="R218" s="90">
        <f>+'Southern Presbytery'!R29</f>
        <v>7</v>
      </c>
      <c r="S218" s="90">
        <f>+'Southern Presbytery'!S29</f>
        <v>0</v>
      </c>
      <c r="T218" s="90">
        <f>+'Southern Presbytery'!T29</f>
        <v>0</v>
      </c>
      <c r="U218" s="90">
        <f>+'Southern Presbytery'!U29</f>
        <v>1</v>
      </c>
      <c r="V218" s="90">
        <f>+'Southern Presbytery'!V29</f>
        <v>1</v>
      </c>
      <c r="W218" s="90">
        <f>+'Southern Presbytery'!W29</f>
        <v>1</v>
      </c>
      <c r="X218" s="90">
        <f>+'Southern Presbytery'!X29</f>
        <v>5</v>
      </c>
      <c r="Y218" s="90">
        <f>+'Southern Presbytery'!Y29</f>
        <v>2</v>
      </c>
      <c r="Z218" s="90">
        <f>+'Southern Presbytery'!Z29</f>
        <v>11</v>
      </c>
      <c r="AA218" s="90">
        <f>+'Southern Presbytery'!AA29</f>
        <v>7</v>
      </c>
      <c r="AB218" s="90">
        <f>+'Southern Presbytery'!AB29</f>
        <v>0</v>
      </c>
      <c r="AC218" s="90">
        <f>+'Southern Presbytery'!AC29</f>
        <v>1</v>
      </c>
      <c r="AD218" s="90">
        <f>+'Southern Presbytery'!AD29</f>
        <v>2</v>
      </c>
      <c r="AE218" s="90">
        <f>+'Southern Presbytery'!AE29</f>
        <v>0</v>
      </c>
      <c r="AF218" s="90">
        <f>+'Southern Presbytery'!AF29</f>
        <v>8</v>
      </c>
      <c r="AG218" s="90">
        <f>+'Southern Presbytery'!AG29</f>
        <v>2</v>
      </c>
      <c r="AH218" s="90">
        <f>+'Southern Presbytery'!AH29</f>
        <v>37</v>
      </c>
      <c r="AI218" s="90">
        <f>+'Southern Presbytery'!AI29</f>
        <v>0</v>
      </c>
      <c r="AJ218" s="90">
        <f>+'Southern Presbytery'!AJ29</f>
        <v>0</v>
      </c>
      <c r="AK218" s="90">
        <f>+'Southern Presbytery'!AK29</f>
        <v>0</v>
      </c>
      <c r="AL218" s="90">
        <f>+'Southern Presbytery'!AL29</f>
        <v>0</v>
      </c>
      <c r="AM218" s="90">
        <f>+'Southern Presbytery'!AM29</f>
        <v>0</v>
      </c>
      <c r="AN218" s="90">
        <f>+'Southern Presbytery'!AN29</f>
        <v>0</v>
      </c>
      <c r="AO218" s="90">
        <f>+'Southern Presbytery'!AO29</f>
        <v>0</v>
      </c>
      <c r="AP218" s="90">
        <f>+'Southern Presbytery'!AP29</f>
        <v>0</v>
      </c>
      <c r="AQ218" s="90">
        <f>+'Southern Presbytery'!AQ29</f>
        <v>0</v>
      </c>
      <c r="AR218" s="90">
        <f>+'Southern Presbytery'!AR29</f>
        <v>0</v>
      </c>
      <c r="AS218" s="90">
        <f>+'Southern Presbytery'!AS29</f>
        <v>0</v>
      </c>
      <c r="AT218" s="90">
        <f>+'Southern Presbytery'!AT29</f>
        <v>0</v>
      </c>
      <c r="AU218" s="90">
        <f>+'Southern Presbytery'!AU29</f>
        <v>0</v>
      </c>
      <c r="AV218" s="90">
        <f>+'Southern Presbytery'!AV29</f>
        <v>0</v>
      </c>
      <c r="AW218" s="90">
        <f>+'Southern Presbytery'!AW29</f>
        <v>0</v>
      </c>
      <c r="AX218" s="90">
        <f>+'Southern Presbytery'!AX29</f>
        <v>0</v>
      </c>
      <c r="AY218" s="90">
        <f>+'Southern Presbytery'!AY29</f>
        <v>0</v>
      </c>
      <c r="AZ218" s="90">
        <f>+'Southern Presbytery'!AZ29</f>
        <v>0</v>
      </c>
      <c r="BA218" s="90">
        <f>+'Southern Presbytery'!BA29</f>
        <v>0</v>
      </c>
      <c r="BB218" s="90">
        <f>+'Southern Presbytery'!BB29</f>
        <v>0</v>
      </c>
      <c r="BC218" s="90">
        <f>+'Southern Presbytery'!BC29</f>
        <v>0</v>
      </c>
      <c r="BD218" s="90">
        <f>+'Southern Presbytery'!BD29</f>
        <v>0</v>
      </c>
      <c r="BE218" s="90">
        <f>+'Southern Presbytery'!BE29</f>
        <v>0</v>
      </c>
      <c r="BF218" s="90">
        <f>+'Southern Presbytery'!BF29</f>
        <v>0</v>
      </c>
      <c r="BG218" s="90">
        <f>+'Southern Presbytery'!BG29</f>
        <v>0</v>
      </c>
      <c r="BH218" s="90">
        <f>+'Southern Presbytery'!BH29</f>
        <v>0</v>
      </c>
      <c r="BI218" s="90">
        <f>+'Southern Presbytery'!BI29</f>
        <v>0</v>
      </c>
      <c r="BJ218" s="90">
        <f>+'Southern Presbytery'!BJ29</f>
        <v>8</v>
      </c>
      <c r="BK218" s="90">
        <f>+'Southern Presbytery'!BK29</f>
        <v>16</v>
      </c>
      <c r="BL218" s="90">
        <f>+'Southern Presbytery'!BL29</f>
        <v>0</v>
      </c>
      <c r="BM218" s="90">
        <f>+'Southern Presbytery'!BM29</f>
        <v>0</v>
      </c>
      <c r="BN218" s="90">
        <f>+'Southern Presbytery'!BN29</f>
        <v>0</v>
      </c>
      <c r="BO218" s="90">
        <f>+'Southern Presbytery'!BO29</f>
        <v>0</v>
      </c>
      <c r="BP218" s="90">
        <f>+'Southern Presbytery'!BP29</f>
        <v>0</v>
      </c>
      <c r="BQ218" s="90">
        <f>+'Southern Presbytery'!BQ29</f>
        <v>0</v>
      </c>
      <c r="BR218" s="90">
        <f>+'Southern Presbytery'!BR29</f>
        <v>0</v>
      </c>
      <c r="BS218" s="90">
        <f>+'Southern Presbytery'!BS29</f>
        <v>0</v>
      </c>
    </row>
    <row r="219" spans="1:85" ht="12.75">
      <c r="A219" s="12">
        <f t="shared" si="16"/>
        <v>215</v>
      </c>
      <c r="B219" s="12" t="s">
        <v>300</v>
      </c>
      <c r="C219" s="12">
        <v>9755</v>
      </c>
      <c r="D219" s="19" t="s">
        <v>188</v>
      </c>
      <c r="E219" s="19">
        <f t="shared" si="15"/>
        <v>1</v>
      </c>
      <c r="F219" s="20" t="s">
        <v>334</v>
      </c>
      <c r="G219" s="129">
        <f t="shared" si="13"/>
        <v>16</v>
      </c>
      <c r="H219" s="129">
        <f t="shared" si="14"/>
        <v>5</v>
      </c>
      <c r="I219" s="101"/>
      <c r="J219" s="90">
        <f>+'Southern Presbytery'!J30</f>
        <v>0</v>
      </c>
      <c r="K219" s="90">
        <f>+'Southern Presbytery'!K30</f>
        <v>0</v>
      </c>
      <c r="L219" s="90">
        <f>+'Southern Presbytery'!L30</f>
        <v>0</v>
      </c>
      <c r="M219" s="90">
        <f>+'Southern Presbytery'!M30</f>
        <v>1</v>
      </c>
      <c r="N219" s="90">
        <f>+'Southern Presbytery'!N30</f>
        <v>10</v>
      </c>
      <c r="O219" s="90">
        <f>+'Southern Presbytery'!O30</f>
        <v>0</v>
      </c>
      <c r="P219" s="90">
        <f>+'Southern Presbytery'!P30</f>
        <v>0</v>
      </c>
      <c r="Q219" s="90">
        <f>+'Southern Presbytery'!Q30</f>
        <v>1</v>
      </c>
      <c r="R219" s="90">
        <f>+'Southern Presbytery'!R30</f>
        <v>4</v>
      </c>
      <c r="S219" s="90">
        <f>+'Southern Presbytery'!S30</f>
        <v>0</v>
      </c>
      <c r="T219" s="90">
        <f>+'Southern Presbytery'!T30</f>
        <v>0</v>
      </c>
      <c r="U219" s="90">
        <f>+'Southern Presbytery'!U30</f>
        <v>0</v>
      </c>
      <c r="V219" s="90">
        <f>+'Southern Presbytery'!V30</f>
        <v>0</v>
      </c>
      <c r="W219" s="90">
        <f>+'Southern Presbytery'!W30</f>
        <v>4</v>
      </c>
      <c r="X219" s="90">
        <f>+'Southern Presbytery'!X30</f>
        <v>0</v>
      </c>
      <c r="Y219" s="90">
        <f>+'Southern Presbytery'!Y30</f>
        <v>0</v>
      </c>
      <c r="Z219" s="90">
        <f>+'Southern Presbytery'!Z30</f>
        <v>0</v>
      </c>
      <c r="AA219" s="90">
        <f>+'Southern Presbytery'!AA30</f>
        <v>1</v>
      </c>
      <c r="AB219" s="90">
        <f>+'Southern Presbytery'!AB30</f>
        <v>0</v>
      </c>
      <c r="AC219" s="90">
        <f>+'Southern Presbytery'!AC30</f>
        <v>1</v>
      </c>
      <c r="AD219" s="90">
        <f>+'Southern Presbytery'!AD30</f>
        <v>0</v>
      </c>
      <c r="AE219" s="90">
        <f>+'Southern Presbytery'!AE30</f>
        <v>0</v>
      </c>
      <c r="AF219" s="90">
        <f>+'Southern Presbytery'!AF30</f>
        <v>2</v>
      </c>
      <c r="AG219" s="90">
        <f>+'Southern Presbytery'!AG30</f>
        <v>0</v>
      </c>
      <c r="AH219" s="90">
        <f>+'Southern Presbytery'!AH30</f>
        <v>17</v>
      </c>
      <c r="AI219" s="90">
        <f>+'Southern Presbytery'!AI30</f>
        <v>1</v>
      </c>
      <c r="AJ219" s="90">
        <f>+'Southern Presbytery'!AJ30</f>
        <v>0</v>
      </c>
      <c r="AK219" s="90">
        <f>+'Southern Presbytery'!AK30</f>
        <v>0</v>
      </c>
      <c r="AL219" s="90">
        <f>+'Southern Presbytery'!AL30</f>
        <v>0</v>
      </c>
      <c r="AM219" s="90">
        <f>+'Southern Presbytery'!AM30</f>
        <v>0</v>
      </c>
      <c r="AN219" s="90">
        <f>+'Southern Presbytery'!AN30</f>
        <v>0</v>
      </c>
      <c r="AO219" s="90">
        <f>+'Southern Presbytery'!AO30</f>
        <v>0</v>
      </c>
      <c r="AP219" s="90">
        <f>+'Southern Presbytery'!AP30</f>
        <v>0</v>
      </c>
      <c r="AQ219" s="90">
        <f>+'Southern Presbytery'!AQ30</f>
        <v>0</v>
      </c>
      <c r="AR219" s="90">
        <f>+'Southern Presbytery'!AR30</f>
        <v>1</v>
      </c>
      <c r="AS219" s="90">
        <f>+'Southern Presbytery'!AS30</f>
        <v>0</v>
      </c>
      <c r="AT219" s="90">
        <f>+'Southern Presbytery'!AT30</f>
        <v>0</v>
      </c>
      <c r="AU219" s="90">
        <f>+'Southern Presbytery'!AU30</f>
        <v>0</v>
      </c>
      <c r="AV219" s="90">
        <f>+'Southern Presbytery'!AV30</f>
        <v>0</v>
      </c>
      <c r="AW219" s="90">
        <f>+'Southern Presbytery'!AW30</f>
        <v>0</v>
      </c>
      <c r="AX219" s="90">
        <f>+'Southern Presbytery'!AX30</f>
        <v>0</v>
      </c>
      <c r="AY219" s="90">
        <f>+'Southern Presbytery'!AY30</f>
        <v>0</v>
      </c>
      <c r="AZ219" s="90">
        <f>+'Southern Presbytery'!AZ30</f>
        <v>1</v>
      </c>
      <c r="BA219" s="90">
        <f>+'Southern Presbytery'!BA30</f>
        <v>0</v>
      </c>
      <c r="BB219" s="90">
        <f>+'Southern Presbytery'!BB30</f>
        <v>0</v>
      </c>
      <c r="BC219" s="90">
        <f>+'Southern Presbytery'!BC30</f>
        <v>0</v>
      </c>
      <c r="BD219" s="90">
        <f>+'Southern Presbytery'!BD30</f>
        <v>0</v>
      </c>
      <c r="BE219" s="90">
        <f>+'Southern Presbytery'!BE30</f>
        <v>0</v>
      </c>
      <c r="BF219" s="90">
        <f>+'Southern Presbytery'!BF30</f>
        <v>0</v>
      </c>
      <c r="BG219" s="90">
        <f>+'Southern Presbytery'!BG30</f>
        <v>0</v>
      </c>
      <c r="BH219" s="90">
        <f>+'Southern Presbytery'!BH30</f>
        <v>0</v>
      </c>
      <c r="BI219" s="90">
        <f>+'Southern Presbytery'!BI30</f>
        <v>0</v>
      </c>
      <c r="BJ219" s="90">
        <f>+'Southern Presbytery'!BJ30</f>
        <v>0</v>
      </c>
      <c r="BK219" s="90">
        <f>+'Southern Presbytery'!BK30</f>
        <v>0</v>
      </c>
      <c r="BL219" s="90">
        <f>+'Southern Presbytery'!BL30</f>
        <v>0</v>
      </c>
      <c r="BM219" s="90">
        <f>+'Southern Presbytery'!BM30</f>
        <v>0</v>
      </c>
      <c r="BN219" s="90">
        <f>+'Southern Presbytery'!BN30</f>
        <v>4</v>
      </c>
      <c r="BO219" s="90">
        <f>+'Southern Presbytery'!BO30</f>
        <v>0</v>
      </c>
      <c r="BP219" s="90">
        <f>+'Southern Presbytery'!BP30</f>
        <v>0</v>
      </c>
      <c r="BQ219" s="90">
        <f>+'Southern Presbytery'!BQ30</f>
        <v>0</v>
      </c>
      <c r="BR219" s="90">
        <f>+'Southern Presbytery'!BR30</f>
        <v>0</v>
      </c>
      <c r="BS219" s="90">
        <f>+'Southern Presbytery'!BS30</f>
        <v>0</v>
      </c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</row>
    <row r="220" spans="1:73" ht="12.75">
      <c r="A220" s="12">
        <f t="shared" si="16"/>
        <v>216</v>
      </c>
      <c r="B220" s="12" t="s">
        <v>300</v>
      </c>
      <c r="C220" s="12">
        <v>9802</v>
      </c>
      <c r="D220" s="19" t="s">
        <v>213</v>
      </c>
      <c r="E220" s="19">
        <f t="shared" si="15"/>
        <v>1</v>
      </c>
      <c r="F220" s="20" t="s">
        <v>334</v>
      </c>
      <c r="G220" s="129">
        <f t="shared" si="13"/>
        <v>26</v>
      </c>
      <c r="H220" s="129">
        <f t="shared" si="14"/>
        <v>16</v>
      </c>
      <c r="I220" s="101"/>
      <c r="J220" s="90">
        <f>+'Southern Presbytery'!J31</f>
        <v>0</v>
      </c>
      <c r="K220" s="90">
        <f>+'Southern Presbytery'!K31</f>
        <v>0</v>
      </c>
      <c r="L220" s="90">
        <f>+'Southern Presbytery'!L31</f>
        <v>4</v>
      </c>
      <c r="M220" s="90">
        <f>+'Southern Presbytery'!M31</f>
        <v>3</v>
      </c>
      <c r="N220" s="90">
        <f>+'Southern Presbytery'!N31</f>
        <v>12</v>
      </c>
      <c r="O220" s="90">
        <f>+'Southern Presbytery'!O31</f>
        <v>0</v>
      </c>
      <c r="P220" s="90">
        <f>+'Southern Presbytery'!P31</f>
        <v>2</v>
      </c>
      <c r="Q220" s="90">
        <f>+'Southern Presbytery'!Q31</f>
        <v>1</v>
      </c>
      <c r="R220" s="90">
        <f>+'Southern Presbytery'!R31</f>
        <v>4</v>
      </c>
      <c r="S220" s="90">
        <f>+'Southern Presbytery'!S31</f>
        <v>0</v>
      </c>
      <c r="T220" s="90">
        <f>+'Southern Presbytery'!T31</f>
        <v>0</v>
      </c>
      <c r="U220" s="90">
        <f>+'Southern Presbytery'!U31</f>
        <v>5</v>
      </c>
      <c r="V220" s="90">
        <f>+'Southern Presbytery'!V31</f>
        <v>2</v>
      </c>
      <c r="W220" s="90">
        <f>+'Southern Presbytery'!W31</f>
        <v>2</v>
      </c>
      <c r="X220" s="90">
        <f>+'Southern Presbytery'!X31</f>
        <v>0</v>
      </c>
      <c r="Y220" s="90">
        <f>+'Southern Presbytery'!Y31</f>
        <v>4</v>
      </c>
      <c r="Z220" s="90">
        <f>+'Southern Presbytery'!Z31</f>
        <v>1</v>
      </c>
      <c r="AA220" s="90">
        <f>+'Southern Presbytery'!AA31</f>
        <v>2</v>
      </c>
      <c r="AB220" s="90">
        <f>+'Southern Presbytery'!AB31</f>
        <v>0</v>
      </c>
      <c r="AC220" s="90">
        <f>+'Southern Presbytery'!AC31</f>
        <v>0</v>
      </c>
      <c r="AD220" s="90">
        <f>+'Southern Presbytery'!AD31</f>
        <v>1</v>
      </c>
      <c r="AE220" s="90">
        <f>+'Southern Presbytery'!AE31</f>
        <v>0</v>
      </c>
      <c r="AF220" s="90">
        <f>+'Southern Presbytery'!AF31</f>
        <v>16</v>
      </c>
      <c r="AG220" s="90">
        <f>+'Southern Presbytery'!AG31</f>
        <v>0</v>
      </c>
      <c r="AH220" s="90">
        <f>+'Southern Presbytery'!AH31</f>
        <v>23</v>
      </c>
      <c r="AI220" s="90">
        <f>+'Southern Presbytery'!AI31</f>
        <v>0</v>
      </c>
      <c r="AJ220" s="90">
        <f>+'Southern Presbytery'!AJ31</f>
        <v>0</v>
      </c>
      <c r="AK220" s="90">
        <f>+'Southern Presbytery'!AK31</f>
        <v>0</v>
      </c>
      <c r="AL220" s="90">
        <f>+'Southern Presbytery'!AL31</f>
        <v>0</v>
      </c>
      <c r="AM220" s="90">
        <f>+'Southern Presbytery'!AM31</f>
        <v>0</v>
      </c>
      <c r="AN220" s="90">
        <f>+'Southern Presbytery'!AN31</f>
        <v>0</v>
      </c>
      <c r="AO220" s="90">
        <f>+'Southern Presbytery'!AO31</f>
        <v>16</v>
      </c>
      <c r="AP220" s="90">
        <f>+'Southern Presbytery'!AP31</f>
        <v>2</v>
      </c>
      <c r="AQ220" s="90">
        <f>+'Southern Presbytery'!AQ31</f>
        <v>12</v>
      </c>
      <c r="AR220" s="90">
        <f>+'Southern Presbytery'!AR31</f>
        <v>1</v>
      </c>
      <c r="AS220" s="90">
        <f>+'Southern Presbytery'!AS31</f>
        <v>50</v>
      </c>
      <c r="AT220" s="90">
        <f>+'Southern Presbytery'!AT31</f>
        <v>0</v>
      </c>
      <c r="AU220" s="90">
        <f>+'Southern Presbytery'!AU31</f>
        <v>0</v>
      </c>
      <c r="AV220" s="90">
        <f>+'Southern Presbytery'!AV31</f>
        <v>0</v>
      </c>
      <c r="AW220" s="90">
        <f>+'Southern Presbytery'!AW31</f>
        <v>0</v>
      </c>
      <c r="AX220" s="90">
        <f>+'Southern Presbytery'!AX31</f>
        <v>0</v>
      </c>
      <c r="AY220" s="90">
        <f>+'Southern Presbytery'!AY31</f>
        <v>0</v>
      </c>
      <c r="AZ220" s="90">
        <f>+'Southern Presbytery'!AZ31</f>
        <v>0</v>
      </c>
      <c r="BA220" s="90">
        <f>+'Southern Presbytery'!BA31</f>
        <v>0</v>
      </c>
      <c r="BB220" s="90">
        <f>+'Southern Presbytery'!BB31</f>
        <v>16</v>
      </c>
      <c r="BC220" s="90">
        <f>+'Southern Presbytery'!BC31</f>
        <v>2</v>
      </c>
      <c r="BD220" s="90">
        <f>+'Southern Presbytery'!BD31</f>
        <v>0</v>
      </c>
      <c r="BE220" s="90">
        <f>+'Southern Presbytery'!BE31</f>
        <v>0</v>
      </c>
      <c r="BF220" s="90">
        <f>+'Southern Presbytery'!BF31</f>
        <v>3</v>
      </c>
      <c r="BG220" s="90">
        <f>+'Southern Presbytery'!BG31</f>
        <v>1</v>
      </c>
      <c r="BH220" s="90">
        <f>+'Southern Presbytery'!BH31</f>
        <v>0</v>
      </c>
      <c r="BI220" s="90">
        <f>+'Southern Presbytery'!BI31</f>
        <v>0</v>
      </c>
      <c r="BJ220" s="90">
        <f>+'Southern Presbytery'!BJ31</f>
        <v>8</v>
      </c>
      <c r="BK220" s="90">
        <f>+'Southern Presbytery'!BK31</f>
        <v>15</v>
      </c>
      <c r="BL220" s="90">
        <f>+'Southern Presbytery'!BL31</f>
        <v>0</v>
      </c>
      <c r="BM220" s="90">
        <f>+'Southern Presbytery'!BM31</f>
        <v>0</v>
      </c>
      <c r="BN220" s="90">
        <f>+'Southern Presbytery'!BN31</f>
        <v>4</v>
      </c>
      <c r="BO220" s="90">
        <f>+'Southern Presbytery'!BO31</f>
        <v>4</v>
      </c>
      <c r="BP220" s="90">
        <f>+'Southern Presbytery'!BP31</f>
        <v>0</v>
      </c>
      <c r="BQ220" s="90">
        <f>+'Southern Presbytery'!BQ31</f>
        <v>0</v>
      </c>
      <c r="BR220" s="90">
        <f>+'Southern Presbytery'!BR31</f>
        <v>0</v>
      </c>
      <c r="BS220" s="90">
        <f>+'Southern Presbytery'!BS31</f>
        <v>0</v>
      </c>
      <c r="BU220" s="15"/>
    </row>
    <row r="221" spans="1:87" ht="12.75">
      <c r="A221" s="12">
        <f t="shared" si="16"/>
        <v>217</v>
      </c>
      <c r="B221" s="12" t="s">
        <v>300</v>
      </c>
      <c r="C221" s="41">
        <v>9773</v>
      </c>
      <c r="D221" s="19" t="s">
        <v>208</v>
      </c>
      <c r="E221" s="19">
        <f t="shared" si="15"/>
      </c>
      <c r="F221" s="20" t="s">
        <v>331</v>
      </c>
      <c r="G221" s="129">
        <f t="shared" si="13"/>
        <v>104</v>
      </c>
      <c r="H221" s="129">
        <f t="shared" si="14"/>
        <v>140</v>
      </c>
      <c r="I221" s="101"/>
      <c r="J221" s="90">
        <f>+'Southern Presbytery'!J32</f>
        <v>0</v>
      </c>
      <c r="K221" s="90">
        <f>+'Southern Presbytery'!K32</f>
        <v>1</v>
      </c>
      <c r="L221" s="90">
        <f>+'Southern Presbytery'!L32</f>
        <v>20</v>
      </c>
      <c r="M221" s="90">
        <f>+'Southern Presbytery'!M32</f>
        <v>32</v>
      </c>
      <c r="N221" s="90">
        <f>+'Southern Presbytery'!N32</f>
        <v>3</v>
      </c>
      <c r="O221" s="90">
        <f>+'Southern Presbytery'!O32</f>
        <v>2</v>
      </c>
      <c r="P221" s="90">
        <f>+'Southern Presbytery'!P32</f>
        <v>14</v>
      </c>
      <c r="Q221" s="90">
        <f>+'Southern Presbytery'!Q32</f>
        <v>26</v>
      </c>
      <c r="R221" s="90">
        <f>+'Southern Presbytery'!R32</f>
        <v>6</v>
      </c>
      <c r="S221" s="90">
        <f>+'Southern Presbytery'!S32</f>
        <v>0</v>
      </c>
      <c r="T221" s="90">
        <f>+'Southern Presbytery'!T32</f>
        <v>26</v>
      </c>
      <c r="U221" s="90">
        <f>+'Southern Presbytery'!U32</f>
        <v>29</v>
      </c>
      <c r="V221" s="90">
        <f>+'Southern Presbytery'!V32</f>
        <v>26</v>
      </c>
      <c r="W221" s="90">
        <f>+'Southern Presbytery'!W32</f>
        <v>5</v>
      </c>
      <c r="X221" s="90">
        <f>+'Southern Presbytery'!X32</f>
        <v>10</v>
      </c>
      <c r="Y221" s="90">
        <f>+'Southern Presbytery'!Y32</f>
        <v>29</v>
      </c>
      <c r="Z221" s="90">
        <f>+'Southern Presbytery'!Z32</f>
        <v>14</v>
      </c>
      <c r="AA221" s="90">
        <f>+'Southern Presbytery'!AA32</f>
        <v>1</v>
      </c>
      <c r="AB221" s="90">
        <f>+'Southern Presbytery'!AB32</f>
        <v>63</v>
      </c>
      <c r="AC221" s="90">
        <f>+'Southern Presbytery'!AC32</f>
        <v>2</v>
      </c>
      <c r="AD221" s="90">
        <f>+'Southern Presbytery'!AD32</f>
        <v>43</v>
      </c>
      <c r="AE221" s="90">
        <f>+'Southern Presbytery'!AE32</f>
        <v>23</v>
      </c>
      <c r="AF221" s="90">
        <f>+'Southern Presbytery'!AF32</f>
        <v>50</v>
      </c>
      <c r="AG221" s="90">
        <f>+'Southern Presbytery'!AG32</f>
        <v>10</v>
      </c>
      <c r="AH221" s="90">
        <f>+'Southern Presbytery'!AH32</f>
        <v>150</v>
      </c>
      <c r="AI221" s="90">
        <f>+'Southern Presbytery'!AI32</f>
        <v>0</v>
      </c>
      <c r="AJ221" s="90">
        <f>+'Southern Presbytery'!AJ32</f>
        <v>5</v>
      </c>
      <c r="AK221" s="90">
        <f>+'Southern Presbytery'!AK32</f>
        <v>4</v>
      </c>
      <c r="AL221" s="90">
        <f>+'Southern Presbytery'!AL32</f>
        <v>0</v>
      </c>
      <c r="AM221" s="90">
        <f>+'Southern Presbytery'!AM32</f>
        <v>0</v>
      </c>
      <c r="AN221" s="90">
        <f>+'Southern Presbytery'!AN32</f>
        <v>0</v>
      </c>
      <c r="AO221" s="90">
        <f>+'Southern Presbytery'!AO32</f>
        <v>96</v>
      </c>
      <c r="AP221" s="90">
        <f>+'Southern Presbytery'!AP32</f>
        <v>35</v>
      </c>
      <c r="AQ221" s="90">
        <f>+'Southern Presbytery'!AQ32</f>
        <v>157</v>
      </c>
      <c r="AR221" s="90">
        <f>+'Southern Presbytery'!AR32</f>
        <v>3</v>
      </c>
      <c r="AS221" s="90">
        <f>+'Southern Presbytery'!AS32</f>
        <v>150</v>
      </c>
      <c r="AT221" s="90">
        <f>+'Southern Presbytery'!AT32</f>
        <v>0</v>
      </c>
      <c r="AU221" s="90">
        <f>+'Southern Presbytery'!AU32</f>
        <v>0</v>
      </c>
      <c r="AV221" s="90">
        <f>+'Southern Presbytery'!AV32</f>
        <v>0</v>
      </c>
      <c r="AW221" s="90">
        <f>+'Southern Presbytery'!AW32</f>
        <v>0</v>
      </c>
      <c r="AX221" s="90">
        <f>+'Southern Presbytery'!AX32</f>
        <v>0</v>
      </c>
      <c r="AY221" s="90">
        <f>+'Southern Presbytery'!AY32</f>
        <v>0</v>
      </c>
      <c r="AZ221" s="90">
        <f>+'Southern Presbytery'!AZ32</f>
        <v>0</v>
      </c>
      <c r="BA221" s="90">
        <f>+'Southern Presbytery'!BA32</f>
        <v>0</v>
      </c>
      <c r="BB221" s="90">
        <f>+'Southern Presbytery'!BB32</f>
        <v>0</v>
      </c>
      <c r="BC221" s="90">
        <f>+'Southern Presbytery'!BC32</f>
        <v>0</v>
      </c>
      <c r="BD221" s="90">
        <f>+'Southern Presbytery'!BD32</f>
        <v>1</v>
      </c>
      <c r="BE221" s="90">
        <f>+'Southern Presbytery'!BE32</f>
        <v>10</v>
      </c>
      <c r="BF221" s="90">
        <f>+'Southern Presbytery'!BF32</f>
        <v>0</v>
      </c>
      <c r="BG221" s="90">
        <f>+'Southern Presbytery'!BG32</f>
        <v>0</v>
      </c>
      <c r="BH221" s="90">
        <f>+'Southern Presbytery'!BH32</f>
        <v>2</v>
      </c>
      <c r="BI221" s="90">
        <f>+'Southern Presbytery'!BI32</f>
        <v>30</v>
      </c>
      <c r="BJ221" s="90">
        <f>+'Southern Presbytery'!BJ32</f>
        <v>0</v>
      </c>
      <c r="BK221" s="90">
        <f>+'Southern Presbytery'!BK32</f>
        <v>0</v>
      </c>
      <c r="BL221" s="90">
        <f>+'Southern Presbytery'!BL32</f>
        <v>3</v>
      </c>
      <c r="BM221" s="90">
        <f>+'Southern Presbytery'!BM32</f>
        <v>40</v>
      </c>
      <c r="BN221" s="90">
        <f>+'Southern Presbytery'!BN32</f>
        <v>0</v>
      </c>
      <c r="BO221" s="90">
        <f>+'Southern Presbytery'!BO32</f>
        <v>0</v>
      </c>
      <c r="BP221" s="90">
        <f>+'Southern Presbytery'!BP32</f>
        <v>1</v>
      </c>
      <c r="BQ221" s="90">
        <f>+'Southern Presbytery'!BQ32</f>
        <v>3</v>
      </c>
      <c r="BR221" s="90">
        <f>+'Southern Presbytery'!BR32</f>
        <v>0</v>
      </c>
      <c r="BS221" s="90">
        <f>+'Southern Presbytery'!BS32</f>
        <v>0</v>
      </c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</row>
    <row r="222" spans="1:87" ht="12.75">
      <c r="A222" s="12">
        <f t="shared" si="16"/>
        <v>218</v>
      </c>
      <c r="B222" s="12" t="s">
        <v>300</v>
      </c>
      <c r="C222" s="39">
        <v>9833</v>
      </c>
      <c r="D222" s="19" t="s">
        <v>226</v>
      </c>
      <c r="E222" s="19">
        <f t="shared" si="15"/>
      </c>
      <c r="F222" s="20" t="s">
        <v>331</v>
      </c>
      <c r="G222" s="129">
        <f t="shared" si="13"/>
        <v>0</v>
      </c>
      <c r="H222" s="129">
        <f t="shared" si="14"/>
        <v>0</v>
      </c>
      <c r="I222" s="101"/>
      <c r="J222" s="90">
        <f>+'Southern Presbytery'!J33</f>
        <v>0</v>
      </c>
      <c r="K222" s="90">
        <f>+'Southern Presbytery'!K33</f>
        <v>0</v>
      </c>
      <c r="L222" s="90">
        <f>+'Southern Presbytery'!L33</f>
        <v>0</v>
      </c>
      <c r="M222" s="90">
        <f>+'Southern Presbytery'!M33</f>
        <v>0</v>
      </c>
      <c r="N222" s="90">
        <f>+'Southern Presbytery'!N33</f>
        <v>0</v>
      </c>
      <c r="O222" s="90">
        <f>+'Southern Presbytery'!O33</f>
        <v>0</v>
      </c>
      <c r="P222" s="90">
        <f>+'Southern Presbytery'!P33</f>
        <v>0</v>
      </c>
      <c r="Q222" s="90">
        <f>+'Southern Presbytery'!Q33</f>
        <v>0</v>
      </c>
      <c r="R222" s="90">
        <f>+'Southern Presbytery'!R33</f>
        <v>0</v>
      </c>
      <c r="S222" s="90">
        <f>+'Southern Presbytery'!S33</f>
        <v>0</v>
      </c>
      <c r="T222" s="90">
        <f>+'Southern Presbytery'!T33</f>
        <v>0</v>
      </c>
      <c r="U222" s="90">
        <f>+'Southern Presbytery'!U33</f>
        <v>0</v>
      </c>
      <c r="V222" s="90">
        <f>+'Southern Presbytery'!V33</f>
        <v>0</v>
      </c>
      <c r="W222" s="90">
        <f>+'Southern Presbytery'!W33</f>
        <v>0</v>
      </c>
      <c r="X222" s="90">
        <f>+'Southern Presbytery'!X33</f>
        <v>0</v>
      </c>
      <c r="Y222" s="90">
        <f>+'Southern Presbytery'!Y33</f>
        <v>0</v>
      </c>
      <c r="Z222" s="90">
        <f>+'Southern Presbytery'!Z33</f>
        <v>0</v>
      </c>
      <c r="AA222" s="90">
        <f>+'Southern Presbytery'!AA33</f>
        <v>0</v>
      </c>
      <c r="AB222" s="90">
        <f>+'Southern Presbytery'!AB33</f>
        <v>0</v>
      </c>
      <c r="AC222" s="90">
        <f>+'Southern Presbytery'!AC33</f>
        <v>0</v>
      </c>
      <c r="AD222" s="90">
        <f>+'Southern Presbytery'!AD33</f>
        <v>0</v>
      </c>
      <c r="AE222" s="90">
        <f>+'Southern Presbytery'!AE33</f>
        <v>0</v>
      </c>
      <c r="AF222" s="90">
        <f>+'Southern Presbytery'!AF33</f>
        <v>2</v>
      </c>
      <c r="AG222" s="90">
        <f>+'Southern Presbytery'!AG33</f>
        <v>0</v>
      </c>
      <c r="AH222" s="90">
        <f>+'Southern Presbytery'!AH33</f>
        <v>10</v>
      </c>
      <c r="AI222" s="90">
        <f>+'Southern Presbytery'!AI33</f>
        <v>0</v>
      </c>
      <c r="AJ222" s="90">
        <f>+'Southern Presbytery'!AJ33</f>
        <v>0</v>
      </c>
      <c r="AK222" s="90">
        <f>+'Southern Presbytery'!AK33</f>
        <v>0</v>
      </c>
      <c r="AL222" s="90">
        <f>+'Southern Presbytery'!AL33</f>
        <v>0</v>
      </c>
      <c r="AM222" s="90">
        <f>+'Southern Presbytery'!AM33</f>
        <v>0</v>
      </c>
      <c r="AN222" s="90">
        <f>+'Southern Presbytery'!AN33</f>
        <v>0</v>
      </c>
      <c r="AO222" s="90">
        <f>+'Southern Presbytery'!AO33</f>
        <v>2</v>
      </c>
      <c r="AP222" s="90">
        <f>+'Southern Presbytery'!AP33</f>
        <v>0</v>
      </c>
      <c r="AQ222" s="90">
        <f>+'Southern Presbytery'!AQ33</f>
        <v>7</v>
      </c>
      <c r="AR222" s="90">
        <f>+'Southern Presbytery'!AR33</f>
        <v>0</v>
      </c>
      <c r="AS222" s="90">
        <f>+'Southern Presbytery'!AS33</f>
        <v>0</v>
      </c>
      <c r="AT222" s="90">
        <f>+'Southern Presbytery'!AT33</f>
        <v>0</v>
      </c>
      <c r="AU222" s="90">
        <f>+'Southern Presbytery'!AU33</f>
        <v>0</v>
      </c>
      <c r="AV222" s="90">
        <f>+'Southern Presbytery'!AV33</f>
        <v>0</v>
      </c>
      <c r="AW222" s="90">
        <f>+'Southern Presbytery'!AW33</f>
        <v>0</v>
      </c>
      <c r="AX222" s="90">
        <f>+'Southern Presbytery'!AX33</f>
        <v>0</v>
      </c>
      <c r="AY222" s="90">
        <f>+'Southern Presbytery'!AY33</f>
        <v>0</v>
      </c>
      <c r="AZ222" s="90">
        <f>+'Southern Presbytery'!AZ33</f>
        <v>0</v>
      </c>
      <c r="BA222" s="90">
        <f>+'Southern Presbytery'!BA33</f>
        <v>0</v>
      </c>
      <c r="BB222" s="90">
        <f>+'Southern Presbytery'!BB33</f>
        <v>0</v>
      </c>
      <c r="BC222" s="90">
        <f>+'Southern Presbytery'!BC33</f>
        <v>0</v>
      </c>
      <c r="BD222" s="90">
        <f>+'Southern Presbytery'!BD33</f>
        <v>0</v>
      </c>
      <c r="BE222" s="90">
        <f>+'Southern Presbytery'!BE33</f>
        <v>0</v>
      </c>
      <c r="BF222" s="90">
        <f>+'Southern Presbytery'!BF33</f>
        <v>0</v>
      </c>
      <c r="BG222" s="90">
        <f>+'Southern Presbytery'!BG33</f>
        <v>0</v>
      </c>
      <c r="BH222" s="90">
        <f>+'Southern Presbytery'!BH33</f>
        <v>0</v>
      </c>
      <c r="BI222" s="90">
        <f>+'Southern Presbytery'!BI33</f>
        <v>0</v>
      </c>
      <c r="BJ222" s="90">
        <f>+'Southern Presbytery'!BJ33</f>
        <v>0</v>
      </c>
      <c r="BK222" s="90">
        <f>+'Southern Presbytery'!BK33</f>
        <v>0</v>
      </c>
      <c r="BL222" s="90">
        <f>+'Southern Presbytery'!BL33</f>
        <v>0</v>
      </c>
      <c r="BM222" s="90">
        <f>+'Southern Presbytery'!BM33</f>
        <v>0</v>
      </c>
      <c r="BN222" s="90">
        <f>+'Southern Presbytery'!BN33</f>
        <v>0</v>
      </c>
      <c r="BO222" s="90">
        <f>+'Southern Presbytery'!BO33</f>
        <v>0</v>
      </c>
      <c r="BP222" s="90">
        <f>+'Southern Presbytery'!BP33</f>
        <v>0</v>
      </c>
      <c r="BQ222" s="90">
        <f>+'Southern Presbytery'!BQ33</f>
        <v>0</v>
      </c>
      <c r="BR222" s="90">
        <f>+'Southern Presbytery'!BR33</f>
        <v>0</v>
      </c>
      <c r="BS222" s="90">
        <f>+'Southern Presbytery'!BS33</f>
        <v>0</v>
      </c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</row>
    <row r="223" spans="1:71" ht="12.75">
      <c r="A223" s="12">
        <f t="shared" si="16"/>
        <v>219</v>
      </c>
      <c r="B223" s="12" t="s">
        <v>300</v>
      </c>
      <c r="C223" s="12">
        <v>9816</v>
      </c>
      <c r="D223" s="19" t="s">
        <v>217</v>
      </c>
      <c r="E223" s="19">
        <f t="shared" si="15"/>
      </c>
      <c r="F223" s="20" t="s">
        <v>331</v>
      </c>
      <c r="G223" s="129">
        <f t="shared" si="13"/>
        <v>83</v>
      </c>
      <c r="H223" s="129">
        <f t="shared" si="14"/>
        <v>14</v>
      </c>
      <c r="I223" s="101"/>
      <c r="J223" s="90">
        <f>+'Southern Presbytery'!J34</f>
        <v>0</v>
      </c>
      <c r="K223" s="90">
        <f>+'Southern Presbytery'!K34</f>
        <v>5</v>
      </c>
      <c r="L223" s="90">
        <f>+'Southern Presbytery'!L34</f>
        <v>14</v>
      </c>
      <c r="M223" s="90">
        <f>+'Southern Presbytery'!M34</f>
        <v>15</v>
      </c>
      <c r="N223" s="90">
        <f>+'Southern Presbytery'!N34</f>
        <v>9</v>
      </c>
      <c r="O223" s="90">
        <f>+'Southern Presbytery'!O34</f>
        <v>3</v>
      </c>
      <c r="P223" s="90">
        <f>+'Southern Presbytery'!P34</f>
        <v>12</v>
      </c>
      <c r="Q223" s="90">
        <f>+'Southern Presbytery'!Q34</f>
        <v>16</v>
      </c>
      <c r="R223" s="90">
        <f>+'Southern Presbytery'!R34</f>
        <v>9</v>
      </c>
      <c r="S223" s="90">
        <f>+'Southern Presbytery'!S34</f>
        <v>0</v>
      </c>
      <c r="T223" s="90">
        <f>+'Southern Presbytery'!T34</f>
        <v>1</v>
      </c>
      <c r="U223" s="90">
        <f>+'Southern Presbytery'!U34</f>
        <v>3</v>
      </c>
      <c r="V223" s="90">
        <f>+'Southern Presbytery'!V34</f>
        <v>1</v>
      </c>
      <c r="W223" s="90">
        <f>+'Southern Presbytery'!W34</f>
        <v>2</v>
      </c>
      <c r="X223" s="90">
        <f>+'Southern Presbytery'!X34</f>
        <v>1</v>
      </c>
      <c r="Y223" s="90">
        <f>+'Southern Presbytery'!Y34</f>
        <v>2</v>
      </c>
      <c r="Z223" s="90">
        <f>+'Southern Presbytery'!Z34</f>
        <v>3</v>
      </c>
      <c r="AA223" s="90">
        <f>+'Southern Presbytery'!AA34</f>
        <v>1</v>
      </c>
      <c r="AB223" s="90">
        <f>+'Southern Presbytery'!AB34</f>
        <v>0</v>
      </c>
      <c r="AC223" s="90">
        <f>+'Southern Presbytery'!AC34</f>
        <v>2</v>
      </c>
      <c r="AD223" s="90">
        <f>+'Southern Presbytery'!AD34</f>
        <v>0</v>
      </c>
      <c r="AE223" s="90">
        <f>+'Southern Presbytery'!AE34</f>
        <v>0</v>
      </c>
      <c r="AF223" s="90">
        <f>+'Southern Presbytery'!AF34</f>
        <v>8</v>
      </c>
      <c r="AG223" s="90">
        <f>+'Southern Presbytery'!AG34</f>
        <v>4</v>
      </c>
      <c r="AH223" s="90">
        <f>+'Southern Presbytery'!AH34</f>
        <v>35</v>
      </c>
      <c r="AI223" s="90">
        <f>+'Southern Presbytery'!AI34</f>
        <v>0</v>
      </c>
      <c r="AJ223" s="90">
        <f>+'Southern Presbytery'!AJ34</f>
        <v>0</v>
      </c>
      <c r="AK223" s="90">
        <f>+'Southern Presbytery'!AK34</f>
        <v>0</v>
      </c>
      <c r="AL223" s="90">
        <f>+'Southern Presbytery'!AL34</f>
        <v>0</v>
      </c>
      <c r="AM223" s="90">
        <f>+'Southern Presbytery'!AM34</f>
        <v>0</v>
      </c>
      <c r="AN223" s="90">
        <f>+'Southern Presbytery'!AN34</f>
        <v>0</v>
      </c>
      <c r="AO223" s="90">
        <f>+'Southern Presbytery'!AO34</f>
        <v>12</v>
      </c>
      <c r="AP223" s="90">
        <f>+'Southern Presbytery'!AP34</f>
        <v>25</v>
      </c>
      <c r="AQ223" s="90">
        <f>+'Southern Presbytery'!AQ34</f>
        <v>40</v>
      </c>
      <c r="AR223" s="90">
        <f>+'Southern Presbytery'!AR34</f>
        <v>1</v>
      </c>
      <c r="AS223" s="90">
        <f>+'Southern Presbytery'!AS34</f>
        <v>52</v>
      </c>
      <c r="AT223" s="90">
        <f>+'Southern Presbytery'!AT34</f>
        <v>0</v>
      </c>
      <c r="AU223" s="90">
        <f>+'Southern Presbytery'!AU34</f>
        <v>0</v>
      </c>
      <c r="AV223" s="90">
        <f>+'Southern Presbytery'!AV34</f>
        <v>0</v>
      </c>
      <c r="AW223" s="90">
        <f>+'Southern Presbytery'!AW34</f>
        <v>0</v>
      </c>
      <c r="AX223" s="90">
        <f>+'Southern Presbytery'!AX34</f>
        <v>0</v>
      </c>
      <c r="AY223" s="90">
        <f>+'Southern Presbytery'!AY34</f>
        <v>0</v>
      </c>
      <c r="AZ223" s="90">
        <f>+'Southern Presbytery'!AZ34</f>
        <v>0</v>
      </c>
      <c r="BA223" s="90">
        <f>+'Southern Presbytery'!BA34</f>
        <v>0</v>
      </c>
      <c r="BB223" s="90">
        <f>+'Southern Presbytery'!BB34</f>
        <v>3</v>
      </c>
      <c r="BC223" s="90">
        <f>+'Southern Presbytery'!BC34</f>
        <v>0</v>
      </c>
      <c r="BD223" s="90">
        <f>+'Southern Presbytery'!BD34</f>
        <v>0</v>
      </c>
      <c r="BE223" s="90">
        <f>+'Southern Presbytery'!BE34</f>
        <v>0</v>
      </c>
      <c r="BF223" s="90">
        <f>+'Southern Presbytery'!BF34</f>
        <v>4</v>
      </c>
      <c r="BG223" s="90">
        <f>+'Southern Presbytery'!BG34</f>
        <v>12</v>
      </c>
      <c r="BH223" s="90">
        <f>+'Southern Presbytery'!BH34</f>
        <v>0</v>
      </c>
      <c r="BI223" s="90">
        <f>+'Southern Presbytery'!BI34</f>
        <v>0</v>
      </c>
      <c r="BJ223" s="90">
        <f>+'Southern Presbytery'!BJ34</f>
        <v>0</v>
      </c>
      <c r="BK223" s="90">
        <f>+'Southern Presbytery'!BK34</f>
        <v>0</v>
      </c>
      <c r="BL223" s="90">
        <f>+'Southern Presbytery'!BL34</f>
        <v>0</v>
      </c>
      <c r="BM223" s="90">
        <f>+'Southern Presbytery'!BM34</f>
        <v>0</v>
      </c>
      <c r="BN223" s="90">
        <f>+'Southern Presbytery'!BN34</f>
        <v>1</v>
      </c>
      <c r="BO223" s="90">
        <f>+'Southern Presbytery'!BO34</f>
        <v>2</v>
      </c>
      <c r="BP223" s="90">
        <f>+'Southern Presbytery'!BP34</f>
        <v>0</v>
      </c>
      <c r="BQ223" s="90">
        <f>+'Southern Presbytery'!BQ34</f>
        <v>0</v>
      </c>
      <c r="BR223" s="90">
        <f>+'Southern Presbytery'!BR34</f>
        <v>0</v>
      </c>
      <c r="BS223" s="90">
        <f>+'Southern Presbytery'!BS34</f>
        <v>0</v>
      </c>
    </row>
    <row r="224" spans="1:87" ht="12.75">
      <c r="A224" s="12">
        <f t="shared" si="16"/>
        <v>220</v>
      </c>
      <c r="B224" s="12" t="s">
        <v>300</v>
      </c>
      <c r="C224" s="12">
        <v>9757</v>
      </c>
      <c r="D224" s="19" t="s">
        <v>190</v>
      </c>
      <c r="E224" s="19">
        <f t="shared" si="15"/>
      </c>
      <c r="F224" s="20" t="s">
        <v>331</v>
      </c>
      <c r="G224" s="129">
        <f t="shared" si="13"/>
        <v>29</v>
      </c>
      <c r="H224" s="129">
        <f t="shared" si="14"/>
        <v>10</v>
      </c>
      <c r="I224" s="99"/>
      <c r="J224" s="90">
        <f>+'Southern Presbytery'!J35</f>
        <v>0</v>
      </c>
      <c r="K224" s="90">
        <f>+'Southern Presbytery'!K35</f>
        <v>0</v>
      </c>
      <c r="L224" s="90">
        <f>+'Southern Presbytery'!L35</f>
        <v>0</v>
      </c>
      <c r="M224" s="90">
        <f>+'Southern Presbytery'!M35</f>
        <v>4</v>
      </c>
      <c r="N224" s="90">
        <f>+'Southern Presbytery'!N35</f>
        <v>19</v>
      </c>
      <c r="O224" s="90">
        <f>+'Southern Presbytery'!O35</f>
        <v>0</v>
      </c>
      <c r="P224" s="90">
        <f>+'Southern Presbytery'!P35</f>
        <v>0</v>
      </c>
      <c r="Q224" s="90">
        <f>+'Southern Presbytery'!Q35</f>
        <v>1</v>
      </c>
      <c r="R224" s="90">
        <f>+'Southern Presbytery'!R35</f>
        <v>5</v>
      </c>
      <c r="S224" s="90">
        <f>+'Southern Presbytery'!S35</f>
        <v>0</v>
      </c>
      <c r="T224" s="90">
        <f>+'Southern Presbytery'!T35</f>
        <v>0</v>
      </c>
      <c r="U224" s="90">
        <f>+'Southern Presbytery'!U35</f>
        <v>0</v>
      </c>
      <c r="V224" s="90">
        <f>+'Southern Presbytery'!V35</f>
        <v>4</v>
      </c>
      <c r="W224" s="90">
        <f>+'Southern Presbytery'!W35</f>
        <v>4</v>
      </c>
      <c r="X224" s="90">
        <f>+'Southern Presbytery'!X35</f>
        <v>0</v>
      </c>
      <c r="Y224" s="90">
        <f>+'Southern Presbytery'!Y35</f>
        <v>0</v>
      </c>
      <c r="Z224" s="90">
        <f>+'Southern Presbytery'!Z35</f>
        <v>0</v>
      </c>
      <c r="AA224" s="90">
        <f>+'Southern Presbytery'!AA35</f>
        <v>2</v>
      </c>
      <c r="AB224" s="90">
        <f>+'Southern Presbytery'!AB35</f>
        <v>0</v>
      </c>
      <c r="AC224" s="90">
        <f>+'Southern Presbytery'!AC35</f>
        <v>4</v>
      </c>
      <c r="AD224" s="90">
        <f>+'Southern Presbytery'!AD35</f>
        <v>4</v>
      </c>
      <c r="AE224" s="90">
        <f>+'Southern Presbytery'!AE35</f>
        <v>4</v>
      </c>
      <c r="AF224" s="90">
        <f>+'Southern Presbytery'!AF35</f>
        <v>0</v>
      </c>
      <c r="AG224" s="90">
        <f>+'Southern Presbytery'!AG35</f>
        <v>0</v>
      </c>
      <c r="AH224" s="90">
        <f>+'Southern Presbytery'!AH35</f>
        <v>0</v>
      </c>
      <c r="AI224" s="90">
        <f>+'Southern Presbytery'!AI35</f>
        <v>0</v>
      </c>
      <c r="AJ224" s="90">
        <f>+'Southern Presbytery'!AJ35</f>
        <v>0</v>
      </c>
      <c r="AK224" s="90">
        <f>+'Southern Presbytery'!AK35</f>
        <v>0</v>
      </c>
      <c r="AL224" s="90">
        <f>+'Southern Presbytery'!AL35</f>
        <v>0</v>
      </c>
      <c r="AM224" s="90">
        <f>+'Southern Presbytery'!AM35</f>
        <v>0</v>
      </c>
      <c r="AN224" s="90">
        <f>+'Southern Presbytery'!AN35</f>
        <v>0</v>
      </c>
      <c r="AO224" s="90">
        <f>+'Southern Presbytery'!AO35</f>
        <v>0</v>
      </c>
      <c r="AP224" s="90">
        <f>+'Southern Presbytery'!AP35</f>
        <v>0</v>
      </c>
      <c r="AQ224" s="90">
        <f>+'Southern Presbytery'!AQ35</f>
        <v>0</v>
      </c>
      <c r="AR224" s="90">
        <f>+'Southern Presbytery'!AR35</f>
        <v>0</v>
      </c>
      <c r="AS224" s="90">
        <f>+'Southern Presbytery'!AS35</f>
        <v>0</v>
      </c>
      <c r="AT224" s="90">
        <f>+'Southern Presbytery'!AT35</f>
        <v>0</v>
      </c>
      <c r="AU224" s="90">
        <f>+'Southern Presbytery'!AU35</f>
        <v>0</v>
      </c>
      <c r="AV224" s="90">
        <f>+'Southern Presbytery'!AV35</f>
        <v>0</v>
      </c>
      <c r="AW224" s="90">
        <f>+'Southern Presbytery'!AW35</f>
        <v>0</v>
      </c>
      <c r="AX224" s="90">
        <f>+'Southern Presbytery'!AX35</f>
        <v>0</v>
      </c>
      <c r="AY224" s="90">
        <f>+'Southern Presbytery'!AY35</f>
        <v>0</v>
      </c>
      <c r="AZ224" s="90">
        <f>+'Southern Presbytery'!AZ35</f>
        <v>0</v>
      </c>
      <c r="BA224" s="90">
        <f>+'Southern Presbytery'!BA35</f>
        <v>0</v>
      </c>
      <c r="BB224" s="90">
        <f>+'Southern Presbytery'!BB35</f>
        <v>2</v>
      </c>
      <c r="BC224" s="90">
        <f>+'Southern Presbytery'!BC35</f>
        <v>4</v>
      </c>
      <c r="BD224" s="90">
        <f>+'Southern Presbytery'!BD35</f>
        <v>0</v>
      </c>
      <c r="BE224" s="90">
        <f>+'Southern Presbytery'!BE35</f>
        <v>0</v>
      </c>
      <c r="BF224" s="90">
        <f>+'Southern Presbytery'!BF35</f>
        <v>0</v>
      </c>
      <c r="BG224" s="90">
        <f>+'Southern Presbytery'!BG35</f>
        <v>0</v>
      </c>
      <c r="BH224" s="90">
        <f>+'Southern Presbytery'!BH35</f>
        <v>0</v>
      </c>
      <c r="BI224" s="90">
        <f>+'Southern Presbytery'!BI35</f>
        <v>0</v>
      </c>
      <c r="BJ224" s="90">
        <f>+'Southern Presbytery'!BJ35</f>
        <v>0</v>
      </c>
      <c r="BK224" s="90">
        <f>+'Southern Presbytery'!BK35</f>
        <v>0</v>
      </c>
      <c r="BL224" s="90">
        <f>+'Southern Presbytery'!BL35</f>
        <v>0</v>
      </c>
      <c r="BM224" s="90">
        <f>+'Southern Presbytery'!BM35</f>
        <v>0</v>
      </c>
      <c r="BN224" s="90">
        <f>+'Southern Presbytery'!BN35</f>
        <v>2</v>
      </c>
      <c r="BO224" s="90">
        <f>+'Southern Presbytery'!BO35</f>
        <v>4</v>
      </c>
      <c r="BP224" s="90">
        <f>+'Southern Presbytery'!BP35</f>
        <v>0</v>
      </c>
      <c r="BQ224" s="90">
        <f>+'Southern Presbytery'!BQ35</f>
        <v>0</v>
      </c>
      <c r="BR224" s="90">
        <f>+'Southern Presbytery'!BR35</f>
        <v>0</v>
      </c>
      <c r="BS224" s="90">
        <f>+'Southern Presbytery'!BS35</f>
        <v>0</v>
      </c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</row>
    <row r="225" spans="1:87" ht="12.75">
      <c r="A225" s="12">
        <f t="shared" si="16"/>
        <v>221</v>
      </c>
      <c r="B225" s="12" t="s">
        <v>300</v>
      </c>
      <c r="C225" s="12">
        <v>9853</v>
      </c>
      <c r="D225" s="19" t="s">
        <v>243</v>
      </c>
      <c r="E225" s="19">
        <f t="shared" si="15"/>
      </c>
      <c r="F225" s="20" t="s">
        <v>331</v>
      </c>
      <c r="G225" s="129">
        <f t="shared" si="13"/>
        <v>43</v>
      </c>
      <c r="H225" s="129">
        <f t="shared" si="14"/>
        <v>47</v>
      </c>
      <c r="I225" s="101"/>
      <c r="J225" s="90">
        <f>+'Southern Presbytery'!J36</f>
        <v>0</v>
      </c>
      <c r="K225" s="90">
        <f>+'Southern Presbytery'!K36</f>
        <v>0</v>
      </c>
      <c r="L225" s="90">
        <f>+'Southern Presbytery'!L36</f>
        <v>0</v>
      </c>
      <c r="M225" s="90">
        <f>+'Southern Presbytery'!M36</f>
        <v>2</v>
      </c>
      <c r="N225" s="90">
        <f>+'Southern Presbytery'!N36</f>
        <v>35</v>
      </c>
      <c r="O225" s="90">
        <f>+'Southern Presbytery'!O36</f>
        <v>0</v>
      </c>
      <c r="P225" s="90">
        <f>+'Southern Presbytery'!P36</f>
        <v>0</v>
      </c>
      <c r="Q225" s="90">
        <f>+'Southern Presbytery'!Q36</f>
        <v>0</v>
      </c>
      <c r="R225" s="90">
        <f>+'Southern Presbytery'!R36</f>
        <v>6</v>
      </c>
      <c r="S225" s="90">
        <f>+'Southern Presbytery'!S36</f>
        <v>0</v>
      </c>
      <c r="T225" s="90">
        <f>+'Southern Presbytery'!T36</f>
        <v>0</v>
      </c>
      <c r="U225" s="90">
        <f>+'Southern Presbytery'!U36</f>
        <v>0</v>
      </c>
      <c r="V225" s="90">
        <f>+'Southern Presbytery'!V36</f>
        <v>8</v>
      </c>
      <c r="W225" s="90">
        <f>+'Southern Presbytery'!W36</f>
        <v>14</v>
      </c>
      <c r="X225" s="90">
        <f>+'Southern Presbytery'!X36</f>
        <v>0</v>
      </c>
      <c r="Y225" s="90">
        <f>+'Southern Presbytery'!Y36</f>
        <v>0</v>
      </c>
      <c r="Z225" s="90">
        <f>+'Southern Presbytery'!Z36</f>
        <v>0</v>
      </c>
      <c r="AA225" s="90">
        <f>+'Southern Presbytery'!AA36</f>
        <v>25</v>
      </c>
      <c r="AB225" s="90">
        <f>+'Southern Presbytery'!AB36</f>
        <v>0</v>
      </c>
      <c r="AC225" s="90">
        <f>+'Southern Presbytery'!AC36</f>
        <v>4</v>
      </c>
      <c r="AD225" s="90">
        <f>+'Southern Presbytery'!AD36</f>
        <v>0</v>
      </c>
      <c r="AE225" s="90">
        <f>+'Southern Presbytery'!AE36</f>
        <v>10</v>
      </c>
      <c r="AF225" s="90">
        <f>+'Southern Presbytery'!AF36</f>
        <v>4</v>
      </c>
      <c r="AG225" s="90">
        <f>+'Southern Presbytery'!AG36</f>
        <v>0</v>
      </c>
      <c r="AH225" s="90">
        <f>+'Southern Presbytery'!AH36</f>
        <v>21</v>
      </c>
      <c r="AI225" s="90">
        <f>+'Southern Presbytery'!AI36</f>
        <v>0</v>
      </c>
      <c r="AJ225" s="90">
        <f>+'Southern Presbytery'!AJ36</f>
        <v>0</v>
      </c>
      <c r="AK225" s="90">
        <f>+'Southern Presbytery'!AK36</f>
        <v>0</v>
      </c>
      <c r="AL225" s="90">
        <f>+'Southern Presbytery'!AL36</f>
        <v>0</v>
      </c>
      <c r="AM225" s="90">
        <f>+'Southern Presbytery'!AM36</f>
        <v>0</v>
      </c>
      <c r="AN225" s="90">
        <f>+'Southern Presbytery'!AN36</f>
        <v>0</v>
      </c>
      <c r="AO225" s="90">
        <f>+'Southern Presbytery'!AO36</f>
        <v>47</v>
      </c>
      <c r="AP225" s="90">
        <f>+'Southern Presbytery'!AP36</f>
        <v>0</v>
      </c>
      <c r="AQ225" s="90">
        <f>+'Southern Presbytery'!AQ36</f>
        <v>8</v>
      </c>
      <c r="AR225" s="90">
        <f>+'Southern Presbytery'!AR36</f>
        <v>1</v>
      </c>
      <c r="AS225" s="90">
        <f>+'Southern Presbytery'!AS36</f>
        <v>40</v>
      </c>
      <c r="AT225" s="90">
        <f>+'Southern Presbytery'!AT36</f>
        <v>0</v>
      </c>
      <c r="AU225" s="90">
        <f>+'Southern Presbytery'!AU36</f>
        <v>0</v>
      </c>
      <c r="AV225" s="90">
        <f>+'Southern Presbytery'!AV36</f>
        <v>0</v>
      </c>
      <c r="AW225" s="90">
        <f>+'Southern Presbytery'!AW36</f>
        <v>0</v>
      </c>
      <c r="AX225" s="90">
        <f>+'Southern Presbytery'!AX36</f>
        <v>0</v>
      </c>
      <c r="AY225" s="90">
        <f>+'Southern Presbytery'!AY36</f>
        <v>0</v>
      </c>
      <c r="AZ225" s="90">
        <f>+'Southern Presbytery'!AZ36</f>
        <v>0</v>
      </c>
      <c r="BA225" s="90">
        <f>+'Southern Presbytery'!BA36</f>
        <v>0</v>
      </c>
      <c r="BB225" s="90">
        <f>+'Southern Presbytery'!BB36</f>
        <v>5</v>
      </c>
      <c r="BC225" s="90">
        <f>+'Southern Presbytery'!BC36</f>
        <v>2</v>
      </c>
      <c r="BD225" s="90">
        <f>+'Southern Presbytery'!BD36</f>
        <v>0</v>
      </c>
      <c r="BE225" s="90">
        <f>+'Southern Presbytery'!BE36</f>
        <v>0</v>
      </c>
      <c r="BF225" s="90">
        <f>+'Southern Presbytery'!BF36</f>
        <v>0</v>
      </c>
      <c r="BG225" s="90">
        <f>+'Southern Presbytery'!BG36</f>
        <v>0</v>
      </c>
      <c r="BH225" s="90">
        <f>+'Southern Presbytery'!BH36</f>
        <v>0</v>
      </c>
      <c r="BI225" s="90">
        <f>+'Southern Presbytery'!BI36</f>
        <v>0</v>
      </c>
      <c r="BJ225" s="90">
        <f>+'Southern Presbytery'!BJ36</f>
        <v>8</v>
      </c>
      <c r="BK225" s="90">
        <f>+'Southern Presbytery'!BK36</f>
        <v>10</v>
      </c>
      <c r="BL225" s="90">
        <f>+'Southern Presbytery'!BL36</f>
        <v>0</v>
      </c>
      <c r="BM225" s="90">
        <f>+'Southern Presbytery'!BM36</f>
        <v>0</v>
      </c>
      <c r="BN225" s="90">
        <f>+'Southern Presbytery'!BN36</f>
        <v>0</v>
      </c>
      <c r="BO225" s="90">
        <f>+'Southern Presbytery'!BO36</f>
        <v>0</v>
      </c>
      <c r="BP225" s="90">
        <f>+'Southern Presbytery'!BP36</f>
        <v>0</v>
      </c>
      <c r="BQ225" s="90">
        <f>+'Southern Presbytery'!BQ36</f>
        <v>0</v>
      </c>
      <c r="BR225" s="90">
        <f>+'Southern Presbytery'!BR36</f>
        <v>1</v>
      </c>
      <c r="BS225" s="90">
        <f>+'Southern Presbytery'!BS36</f>
        <v>5</v>
      </c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</row>
    <row r="226" spans="1:71" ht="12.75">
      <c r="A226" s="12">
        <f t="shared" si="16"/>
        <v>222</v>
      </c>
      <c r="B226" s="12" t="s">
        <v>300</v>
      </c>
      <c r="C226" s="12">
        <v>9817</v>
      </c>
      <c r="D226" s="19" t="s">
        <v>221</v>
      </c>
      <c r="E226" s="19">
        <f t="shared" si="15"/>
      </c>
      <c r="F226" s="20" t="s">
        <v>331</v>
      </c>
      <c r="G226" s="129">
        <f t="shared" si="13"/>
        <v>52</v>
      </c>
      <c r="H226" s="129">
        <f t="shared" si="14"/>
        <v>7</v>
      </c>
      <c r="I226" s="101"/>
      <c r="J226" s="90">
        <f>+'Southern Presbytery'!J37</f>
        <v>0</v>
      </c>
      <c r="K226" s="90">
        <f>+'Southern Presbytery'!K37</f>
        <v>2</v>
      </c>
      <c r="L226" s="90">
        <f>+'Southern Presbytery'!L37</f>
        <v>8</v>
      </c>
      <c r="M226" s="90">
        <f>+'Southern Presbytery'!M37</f>
        <v>2</v>
      </c>
      <c r="N226" s="90">
        <f>+'Southern Presbytery'!N37</f>
        <v>14</v>
      </c>
      <c r="O226" s="90">
        <f>+'Southern Presbytery'!O37</f>
        <v>0</v>
      </c>
      <c r="P226" s="90">
        <f>+'Southern Presbytery'!P37</f>
        <v>9</v>
      </c>
      <c r="Q226" s="90">
        <f>+'Southern Presbytery'!Q37</f>
        <v>5</v>
      </c>
      <c r="R226" s="90">
        <f>+'Southern Presbytery'!R37</f>
        <v>12</v>
      </c>
      <c r="S226" s="90">
        <f>+'Southern Presbytery'!S37</f>
        <v>0</v>
      </c>
      <c r="T226" s="90">
        <f>+'Southern Presbytery'!T37</f>
        <v>0</v>
      </c>
      <c r="U226" s="90">
        <f>+'Southern Presbytery'!U37</f>
        <v>4</v>
      </c>
      <c r="V226" s="90">
        <f>+'Southern Presbytery'!V37</f>
        <v>0</v>
      </c>
      <c r="W226" s="90">
        <f>+'Southern Presbytery'!W37</f>
        <v>0</v>
      </c>
      <c r="X226" s="90">
        <f>+'Southern Presbytery'!X37</f>
        <v>0</v>
      </c>
      <c r="Y226" s="90">
        <f>+'Southern Presbytery'!Y37</f>
        <v>3</v>
      </c>
      <c r="Z226" s="90">
        <f>+'Southern Presbytery'!Z37</f>
        <v>0</v>
      </c>
      <c r="AA226" s="90">
        <f>+'Southern Presbytery'!AA37</f>
        <v>0</v>
      </c>
      <c r="AB226" s="90">
        <f>+'Southern Presbytery'!AB37</f>
        <v>0</v>
      </c>
      <c r="AC226" s="90">
        <f>+'Southern Presbytery'!AC37</f>
        <v>0</v>
      </c>
      <c r="AD226" s="90">
        <f>+'Southern Presbytery'!AD37</f>
        <v>0</v>
      </c>
      <c r="AE226" s="90">
        <f>+'Southern Presbytery'!AE37</f>
        <v>0</v>
      </c>
      <c r="AF226" s="90">
        <f>+'Southern Presbytery'!AF37</f>
        <v>19</v>
      </c>
      <c r="AG226" s="90">
        <f>+'Southern Presbytery'!AG37</f>
        <v>6</v>
      </c>
      <c r="AH226" s="90">
        <f>+'Southern Presbytery'!AH37</f>
        <v>46</v>
      </c>
      <c r="AI226" s="90">
        <f>+'Southern Presbytery'!AI37</f>
        <v>0</v>
      </c>
      <c r="AJ226" s="90">
        <f>+'Southern Presbytery'!AJ37</f>
        <v>0</v>
      </c>
      <c r="AK226" s="90">
        <f>+'Southern Presbytery'!AK37</f>
        <v>0</v>
      </c>
      <c r="AL226" s="90">
        <f>+'Southern Presbytery'!AL37</f>
        <v>0</v>
      </c>
      <c r="AM226" s="90">
        <f>+'Southern Presbytery'!AM37</f>
        <v>0</v>
      </c>
      <c r="AN226" s="90">
        <f>+'Southern Presbytery'!AN37</f>
        <v>0</v>
      </c>
      <c r="AO226" s="90">
        <f>+'Southern Presbytery'!AO37</f>
        <v>21</v>
      </c>
      <c r="AP226" s="90">
        <f>+'Southern Presbytery'!AP37</f>
        <v>6</v>
      </c>
      <c r="AQ226" s="90">
        <f>+'Southern Presbytery'!AQ37</f>
        <v>2</v>
      </c>
      <c r="AR226" s="90">
        <f>+'Southern Presbytery'!AR37</f>
        <v>1</v>
      </c>
      <c r="AS226" s="90">
        <f>+'Southern Presbytery'!AS37</f>
        <v>40</v>
      </c>
      <c r="AT226" s="90">
        <f>+'Southern Presbytery'!AT37</f>
        <v>0</v>
      </c>
      <c r="AU226" s="90">
        <f>+'Southern Presbytery'!AU37</f>
        <v>0</v>
      </c>
      <c r="AV226" s="90">
        <f>+'Southern Presbytery'!AV37</f>
        <v>0</v>
      </c>
      <c r="AW226" s="90">
        <f>+'Southern Presbytery'!AW37</f>
        <v>0</v>
      </c>
      <c r="AX226" s="90">
        <f>+'Southern Presbytery'!AX37</f>
        <v>0</v>
      </c>
      <c r="AY226" s="90">
        <f>+'Southern Presbytery'!AY37</f>
        <v>0</v>
      </c>
      <c r="AZ226" s="90">
        <f>+'Southern Presbytery'!AZ37</f>
        <v>1</v>
      </c>
      <c r="BA226" s="90">
        <f>+'Southern Presbytery'!BA37</f>
        <v>32</v>
      </c>
      <c r="BB226" s="90">
        <f>+'Southern Presbytery'!BB37</f>
        <v>0</v>
      </c>
      <c r="BC226" s="90">
        <f>+'Southern Presbytery'!BC37</f>
        <v>0</v>
      </c>
      <c r="BD226" s="90">
        <f>+'Southern Presbytery'!BD37</f>
        <v>0</v>
      </c>
      <c r="BE226" s="90">
        <f>+'Southern Presbytery'!BE37</f>
        <v>0</v>
      </c>
      <c r="BF226" s="90">
        <f>+'Southern Presbytery'!BF37</f>
        <v>1</v>
      </c>
      <c r="BG226" s="90">
        <f>+'Southern Presbytery'!BG37</f>
        <v>2</v>
      </c>
      <c r="BH226" s="90">
        <f>+'Southern Presbytery'!BH37</f>
        <v>0</v>
      </c>
      <c r="BI226" s="90">
        <f>+'Southern Presbytery'!BI37</f>
        <v>0</v>
      </c>
      <c r="BJ226" s="90">
        <f>+'Southern Presbytery'!BJ37</f>
        <v>3</v>
      </c>
      <c r="BK226" s="90">
        <f>+'Southern Presbytery'!BK37</f>
        <v>3</v>
      </c>
      <c r="BL226" s="90">
        <f>+'Southern Presbytery'!BL37</f>
        <v>0</v>
      </c>
      <c r="BM226" s="90">
        <f>+'Southern Presbytery'!BM37</f>
        <v>0</v>
      </c>
      <c r="BN226" s="90">
        <f>+'Southern Presbytery'!BN37</f>
        <v>1</v>
      </c>
      <c r="BO226" s="90">
        <f>+'Southern Presbytery'!BO37</f>
        <v>3</v>
      </c>
      <c r="BP226" s="90">
        <f>+'Southern Presbytery'!BP37</f>
        <v>0</v>
      </c>
      <c r="BQ226" s="90">
        <f>+'Southern Presbytery'!BQ37</f>
        <v>0</v>
      </c>
      <c r="BR226" s="90">
        <f>+'Southern Presbytery'!BR37</f>
        <v>0</v>
      </c>
      <c r="BS226" s="90">
        <f>+'Southern Presbytery'!BS37</f>
        <v>0</v>
      </c>
    </row>
    <row r="227" spans="1:71" ht="12.75">
      <c r="A227" s="12">
        <f t="shared" si="16"/>
        <v>223</v>
      </c>
      <c r="B227" s="12" t="s">
        <v>300</v>
      </c>
      <c r="C227" s="41">
        <v>9778</v>
      </c>
      <c r="D227" s="19" t="s">
        <v>198</v>
      </c>
      <c r="E227" s="19">
        <f t="shared" si="15"/>
        <v>1</v>
      </c>
      <c r="F227" s="20" t="s">
        <v>334</v>
      </c>
      <c r="G227" s="129">
        <f t="shared" si="13"/>
        <v>67</v>
      </c>
      <c r="H227" s="129">
        <f t="shared" si="14"/>
        <v>0</v>
      </c>
      <c r="I227" s="101"/>
      <c r="J227" s="90">
        <f>+'Southern Presbytery'!J38</f>
        <v>67</v>
      </c>
      <c r="K227" s="90">
        <f>+'Southern Presbytery'!K38</f>
        <v>0</v>
      </c>
      <c r="L227" s="90">
        <f>+'Southern Presbytery'!L38</f>
        <v>0</v>
      </c>
      <c r="M227" s="90">
        <f>+'Southern Presbytery'!M38</f>
        <v>0</v>
      </c>
      <c r="N227" s="90">
        <f>+'Southern Presbytery'!N38</f>
        <v>0</v>
      </c>
      <c r="O227" s="90">
        <f>+'Southern Presbytery'!O38</f>
        <v>0</v>
      </c>
      <c r="P227" s="90">
        <f>+'Southern Presbytery'!P38</f>
        <v>0</v>
      </c>
      <c r="Q227" s="90">
        <f>+'Southern Presbytery'!Q38</f>
        <v>0</v>
      </c>
      <c r="R227" s="90">
        <f>+'Southern Presbytery'!R38</f>
        <v>0</v>
      </c>
      <c r="S227" s="90">
        <f>+'Southern Presbytery'!S38</f>
        <v>0</v>
      </c>
      <c r="T227" s="90">
        <f>+'Southern Presbytery'!T38</f>
        <v>0</v>
      </c>
      <c r="U227" s="90">
        <f>+'Southern Presbytery'!U38</f>
        <v>0</v>
      </c>
      <c r="V227" s="90">
        <f>+'Southern Presbytery'!V38</f>
        <v>0</v>
      </c>
      <c r="W227" s="90">
        <f>+'Southern Presbytery'!W38</f>
        <v>0</v>
      </c>
      <c r="X227" s="90">
        <f>+'Southern Presbytery'!X38</f>
        <v>0</v>
      </c>
      <c r="Y227" s="90">
        <f>+'Southern Presbytery'!Y38</f>
        <v>0</v>
      </c>
      <c r="Z227" s="90">
        <f>+'Southern Presbytery'!Z38</f>
        <v>0</v>
      </c>
      <c r="AA227" s="90">
        <f>+'Southern Presbytery'!AA38</f>
        <v>0</v>
      </c>
      <c r="AB227" s="90">
        <f>+'Southern Presbytery'!AB38</f>
        <v>0</v>
      </c>
      <c r="AC227" s="90">
        <f>+'Southern Presbytery'!AC38</f>
        <v>0</v>
      </c>
      <c r="AD227" s="90">
        <f>+'Southern Presbytery'!AD38</f>
        <v>0</v>
      </c>
      <c r="AE227" s="90">
        <f>+'Southern Presbytery'!AE38</f>
        <v>0</v>
      </c>
      <c r="AF227" s="90">
        <f>+'Southern Presbytery'!AF38</f>
        <v>8</v>
      </c>
      <c r="AG227" s="90">
        <f>+'Southern Presbytery'!AG38</f>
        <v>0</v>
      </c>
      <c r="AH227" s="90">
        <f>+'Southern Presbytery'!AH38</f>
        <v>32</v>
      </c>
      <c r="AI227" s="90">
        <f>+'Southern Presbytery'!AI38</f>
        <v>0</v>
      </c>
      <c r="AJ227" s="90">
        <f>+'Southern Presbytery'!AJ38</f>
        <v>0</v>
      </c>
      <c r="AK227" s="90">
        <f>+'Southern Presbytery'!AK38</f>
        <v>0</v>
      </c>
      <c r="AL227" s="90">
        <f>+'Southern Presbytery'!AL38</f>
        <v>0</v>
      </c>
      <c r="AM227" s="90">
        <f>+'Southern Presbytery'!AM38</f>
        <v>0</v>
      </c>
      <c r="AN227" s="90">
        <f>+'Southern Presbytery'!AN38</f>
        <v>0</v>
      </c>
      <c r="AO227" s="90">
        <f>+'Southern Presbytery'!AO38</f>
        <v>2</v>
      </c>
      <c r="AP227" s="90">
        <f>+'Southern Presbytery'!AP38</f>
        <v>10</v>
      </c>
      <c r="AQ227" s="90">
        <f>+'Southern Presbytery'!AQ38</f>
        <v>4</v>
      </c>
      <c r="AR227" s="90">
        <f>+'Southern Presbytery'!AR38</f>
        <v>0</v>
      </c>
      <c r="AS227" s="90">
        <f>+'Southern Presbytery'!AS38</f>
        <v>0</v>
      </c>
      <c r="AT227" s="90">
        <f>+'Southern Presbytery'!AT38</f>
        <v>0</v>
      </c>
      <c r="AU227" s="90">
        <f>+'Southern Presbytery'!AU38</f>
        <v>0</v>
      </c>
      <c r="AV227" s="90">
        <f>+'Southern Presbytery'!AV38</f>
        <v>0</v>
      </c>
      <c r="AW227" s="90">
        <f>+'Southern Presbytery'!AW38</f>
        <v>0</v>
      </c>
      <c r="AX227" s="90">
        <f>+'Southern Presbytery'!AX38</f>
        <v>0</v>
      </c>
      <c r="AY227" s="90">
        <f>+'Southern Presbytery'!AY38</f>
        <v>0</v>
      </c>
      <c r="AZ227" s="90">
        <f>+'Southern Presbytery'!AZ38</f>
        <v>1</v>
      </c>
      <c r="BA227" s="90">
        <f>+'Southern Presbytery'!BA38</f>
        <v>1</v>
      </c>
      <c r="BB227" s="90">
        <f>+'Southern Presbytery'!BB38</f>
        <v>6</v>
      </c>
      <c r="BC227" s="90">
        <f>+'Southern Presbytery'!BC38</f>
        <v>6</v>
      </c>
      <c r="BD227" s="90">
        <f>+'Southern Presbytery'!BD38</f>
        <v>0</v>
      </c>
      <c r="BE227" s="90">
        <f>+'Southern Presbytery'!BE38</f>
        <v>0</v>
      </c>
      <c r="BF227" s="90">
        <f>+'Southern Presbytery'!BF38</f>
        <v>0</v>
      </c>
      <c r="BG227" s="90">
        <f>+'Southern Presbytery'!BG38</f>
        <v>0</v>
      </c>
      <c r="BH227" s="90">
        <f>+'Southern Presbytery'!BH38</f>
        <v>0</v>
      </c>
      <c r="BI227" s="90">
        <f>+'Southern Presbytery'!BI38</f>
        <v>0</v>
      </c>
      <c r="BJ227" s="90">
        <f>+'Southern Presbytery'!BJ38</f>
        <v>0</v>
      </c>
      <c r="BK227" s="90">
        <f>+'Southern Presbytery'!BK38</f>
        <v>0</v>
      </c>
      <c r="BL227" s="90">
        <f>+'Southern Presbytery'!BL38</f>
        <v>0</v>
      </c>
      <c r="BM227" s="90">
        <f>+'Southern Presbytery'!BM38</f>
        <v>0</v>
      </c>
      <c r="BN227" s="90">
        <f>+'Southern Presbytery'!BN38</f>
        <v>0</v>
      </c>
      <c r="BO227" s="90">
        <f>+'Southern Presbytery'!BO38</f>
        <v>0</v>
      </c>
      <c r="BP227" s="90">
        <f>+'Southern Presbytery'!BP38</f>
        <v>0</v>
      </c>
      <c r="BQ227" s="90">
        <f>+'Southern Presbytery'!BQ38</f>
        <v>0</v>
      </c>
      <c r="BR227" s="90">
        <f>+'Southern Presbytery'!BR38</f>
        <v>0</v>
      </c>
      <c r="BS227" s="90">
        <f>+'Southern Presbytery'!BS38</f>
        <v>0</v>
      </c>
    </row>
    <row r="228" spans="1:71" ht="12.75">
      <c r="A228" s="12">
        <f t="shared" si="16"/>
        <v>224</v>
      </c>
      <c r="B228" s="12" t="s">
        <v>300</v>
      </c>
      <c r="C228" s="41">
        <v>9779</v>
      </c>
      <c r="D228" s="19" t="s">
        <v>199</v>
      </c>
      <c r="E228" s="19">
        <f t="shared" si="15"/>
      </c>
      <c r="F228" s="20" t="s">
        <v>331</v>
      </c>
      <c r="G228" s="129">
        <f t="shared" si="13"/>
        <v>74</v>
      </c>
      <c r="H228" s="129">
        <f t="shared" si="14"/>
        <v>49</v>
      </c>
      <c r="I228" s="101"/>
      <c r="J228" s="90">
        <f>+'Southern Presbytery'!J39</f>
        <v>0</v>
      </c>
      <c r="K228" s="90">
        <f>+'Southern Presbytery'!K39</f>
        <v>0</v>
      </c>
      <c r="L228" s="90">
        <f>+'Southern Presbytery'!L39</f>
        <v>1</v>
      </c>
      <c r="M228" s="90">
        <f>+'Southern Presbytery'!M39</f>
        <v>8</v>
      </c>
      <c r="N228" s="90">
        <f>+'Southern Presbytery'!N39</f>
        <v>39</v>
      </c>
      <c r="O228" s="90">
        <f>+'Southern Presbytery'!O39</f>
        <v>0</v>
      </c>
      <c r="P228" s="90">
        <f>+'Southern Presbytery'!P39</f>
        <v>1</v>
      </c>
      <c r="Q228" s="90">
        <f>+'Southern Presbytery'!Q39</f>
        <v>5</v>
      </c>
      <c r="R228" s="90">
        <f>+'Southern Presbytery'!R39</f>
        <v>20</v>
      </c>
      <c r="S228" s="90">
        <f>+'Southern Presbytery'!S39</f>
        <v>0</v>
      </c>
      <c r="T228" s="90">
        <f>+'Southern Presbytery'!T39</f>
        <v>5</v>
      </c>
      <c r="U228" s="90">
        <f>+'Southern Presbytery'!U39</f>
        <v>9</v>
      </c>
      <c r="V228" s="90">
        <f>+'Southern Presbytery'!V39</f>
        <v>9</v>
      </c>
      <c r="W228" s="90">
        <f>+'Southern Presbytery'!W39</f>
        <v>10</v>
      </c>
      <c r="X228" s="90">
        <f>+'Southern Presbytery'!X39</f>
        <v>5</v>
      </c>
      <c r="Y228" s="90">
        <f>+'Southern Presbytery'!Y39</f>
        <v>2</v>
      </c>
      <c r="Z228" s="90">
        <f>+'Southern Presbytery'!Z39</f>
        <v>6</v>
      </c>
      <c r="AA228" s="90">
        <f>+'Southern Presbytery'!AA39</f>
        <v>3</v>
      </c>
      <c r="AB228" s="90">
        <f>+'Southern Presbytery'!AB39</f>
        <v>9</v>
      </c>
      <c r="AC228" s="90">
        <f>+'Southern Presbytery'!AC39</f>
        <v>4</v>
      </c>
      <c r="AD228" s="90">
        <f>+'Southern Presbytery'!AD39</f>
        <v>2</v>
      </c>
      <c r="AE228" s="90">
        <f>+'Southern Presbytery'!AE39</f>
        <v>0</v>
      </c>
      <c r="AF228" s="90">
        <f>+'Southern Presbytery'!AF39</f>
        <v>5</v>
      </c>
      <c r="AG228" s="90">
        <f>+'Southern Presbytery'!AG39</f>
        <v>1</v>
      </c>
      <c r="AH228" s="90">
        <f>+'Southern Presbytery'!AH39</f>
        <v>60</v>
      </c>
      <c r="AI228" s="90">
        <f>+'Southern Presbytery'!AI39</f>
        <v>0</v>
      </c>
      <c r="AJ228" s="90">
        <f>+'Southern Presbytery'!AJ39</f>
        <v>1</v>
      </c>
      <c r="AK228" s="90">
        <f>+'Southern Presbytery'!AK39</f>
        <v>0</v>
      </c>
      <c r="AL228" s="90">
        <f>+'Southern Presbytery'!AL39</f>
        <v>0</v>
      </c>
      <c r="AM228" s="90">
        <f>+'Southern Presbytery'!AM39</f>
        <v>0</v>
      </c>
      <c r="AN228" s="90">
        <f>+'Southern Presbytery'!AN39</f>
        <v>0</v>
      </c>
      <c r="AO228" s="90">
        <f>+'Southern Presbytery'!AO39</f>
        <v>1</v>
      </c>
      <c r="AP228" s="90">
        <f>+'Southern Presbytery'!AP39</f>
        <v>0</v>
      </c>
      <c r="AQ228" s="90">
        <f>+'Southern Presbytery'!AQ39</f>
        <v>12</v>
      </c>
      <c r="AR228" s="90">
        <f>+'Southern Presbytery'!AR39</f>
        <v>3</v>
      </c>
      <c r="AS228" s="90">
        <f>+'Southern Presbytery'!AS39</f>
        <v>90</v>
      </c>
      <c r="AT228" s="90">
        <f>+'Southern Presbytery'!AT39</f>
        <v>0</v>
      </c>
      <c r="AU228" s="90">
        <f>+'Southern Presbytery'!AU39</f>
        <v>0</v>
      </c>
      <c r="AV228" s="90">
        <f>+'Southern Presbytery'!AV39</f>
        <v>0</v>
      </c>
      <c r="AW228" s="90">
        <f>+'Southern Presbytery'!AW39</f>
        <v>0</v>
      </c>
      <c r="AX228" s="90">
        <f>+'Southern Presbytery'!AX39</f>
        <v>0</v>
      </c>
      <c r="AY228" s="90">
        <f>+'Southern Presbytery'!AY39</f>
        <v>0</v>
      </c>
      <c r="AZ228" s="90">
        <f>+'Southern Presbytery'!AZ39</f>
        <v>0</v>
      </c>
      <c r="BA228" s="90">
        <f>+'Southern Presbytery'!BA39</f>
        <v>0</v>
      </c>
      <c r="BB228" s="90">
        <f>+'Southern Presbytery'!BB39</f>
        <v>0</v>
      </c>
      <c r="BC228" s="90">
        <f>+'Southern Presbytery'!BC39</f>
        <v>0</v>
      </c>
      <c r="BD228" s="90">
        <f>+'Southern Presbytery'!BD39</f>
        <v>0</v>
      </c>
      <c r="BE228" s="90">
        <f>+'Southern Presbytery'!BE39</f>
        <v>0</v>
      </c>
      <c r="BF228" s="90">
        <f>+'Southern Presbytery'!BF39</f>
        <v>0</v>
      </c>
      <c r="BG228" s="90">
        <f>+'Southern Presbytery'!BG39</f>
        <v>0</v>
      </c>
      <c r="BH228" s="90">
        <f>+'Southern Presbytery'!BH39</f>
        <v>0</v>
      </c>
      <c r="BI228" s="90">
        <f>+'Southern Presbytery'!BI39</f>
        <v>0</v>
      </c>
      <c r="BJ228" s="90">
        <f>+'Southern Presbytery'!BJ39</f>
        <v>0</v>
      </c>
      <c r="BK228" s="90">
        <f>+'Southern Presbytery'!BK39</f>
        <v>0</v>
      </c>
      <c r="BL228" s="90">
        <f>+'Southern Presbytery'!BL39</f>
        <v>1</v>
      </c>
      <c r="BM228" s="90">
        <f>+'Southern Presbytery'!BM39</f>
        <v>12</v>
      </c>
      <c r="BN228" s="90">
        <f>+'Southern Presbytery'!BN39</f>
        <v>0</v>
      </c>
      <c r="BO228" s="90">
        <f>+'Southern Presbytery'!BO39</f>
        <v>0</v>
      </c>
      <c r="BP228" s="90">
        <f>+'Southern Presbytery'!BP39</f>
        <v>0</v>
      </c>
      <c r="BQ228" s="90">
        <f>+'Southern Presbytery'!BQ39</f>
        <v>0</v>
      </c>
      <c r="BR228" s="90">
        <f>+'Southern Presbytery'!BR39</f>
        <v>0</v>
      </c>
      <c r="BS228" s="90">
        <f>+'Southern Presbytery'!BS39</f>
        <v>0</v>
      </c>
    </row>
    <row r="229" spans="1:87" ht="12.75">
      <c r="A229" s="12">
        <f t="shared" si="16"/>
        <v>225</v>
      </c>
      <c r="B229" s="12" t="s">
        <v>300</v>
      </c>
      <c r="C229" s="41">
        <v>9780</v>
      </c>
      <c r="D229" s="19" t="s">
        <v>206</v>
      </c>
      <c r="E229" s="19">
        <f t="shared" si="15"/>
        <v>1</v>
      </c>
      <c r="F229" s="20" t="s">
        <v>334</v>
      </c>
      <c r="G229" s="129">
        <f t="shared" si="13"/>
        <v>137</v>
      </c>
      <c r="H229" s="129">
        <f t="shared" si="14"/>
        <v>112</v>
      </c>
      <c r="I229" s="99"/>
      <c r="J229" s="90">
        <f>+'Southern Presbytery'!J40</f>
        <v>0</v>
      </c>
      <c r="K229" s="90">
        <f>+'Southern Presbytery'!K40</f>
        <v>0</v>
      </c>
      <c r="L229" s="90">
        <f>+'Southern Presbytery'!L40</f>
        <v>0</v>
      </c>
      <c r="M229" s="90">
        <f>+'Southern Presbytery'!M40</f>
        <v>17</v>
      </c>
      <c r="N229" s="90">
        <f>+'Southern Presbytery'!N40</f>
        <v>71</v>
      </c>
      <c r="O229" s="90">
        <f>+'Southern Presbytery'!O40</f>
        <v>0</v>
      </c>
      <c r="P229" s="90">
        <f>+'Southern Presbytery'!P40</f>
        <v>2</v>
      </c>
      <c r="Q229" s="90">
        <f>+'Southern Presbytery'!Q40</f>
        <v>12</v>
      </c>
      <c r="R229" s="90">
        <f>+'Southern Presbytery'!R40</f>
        <v>35</v>
      </c>
      <c r="S229" s="90">
        <f>+'Southern Presbytery'!S40</f>
        <v>0</v>
      </c>
      <c r="T229" s="90">
        <f>+'Southern Presbytery'!T40</f>
        <v>5</v>
      </c>
      <c r="U229" s="90">
        <f>+'Southern Presbytery'!U40</f>
        <v>6</v>
      </c>
      <c r="V229" s="90">
        <f>+'Southern Presbytery'!V40</f>
        <v>14</v>
      </c>
      <c r="W229" s="90">
        <f>+'Southern Presbytery'!W40</f>
        <v>54</v>
      </c>
      <c r="X229" s="90">
        <f>+'Southern Presbytery'!X40</f>
        <v>10</v>
      </c>
      <c r="Y229" s="90">
        <f>+'Southern Presbytery'!Y40</f>
        <v>0</v>
      </c>
      <c r="Z229" s="90">
        <f>+'Southern Presbytery'!Z40</f>
        <v>10</v>
      </c>
      <c r="AA229" s="90">
        <f>+'Southern Presbytery'!AA40</f>
        <v>13</v>
      </c>
      <c r="AB229" s="90">
        <f>+'Southern Presbytery'!AB40</f>
        <v>0</v>
      </c>
      <c r="AC229" s="90">
        <f>+'Southern Presbytery'!AC40</f>
        <v>6</v>
      </c>
      <c r="AD229" s="90">
        <f>+'Southern Presbytery'!AD40</f>
        <v>6</v>
      </c>
      <c r="AE229" s="90">
        <f>+'Southern Presbytery'!AE40</f>
        <v>4</v>
      </c>
      <c r="AF229" s="90">
        <f>+'Southern Presbytery'!AF40</f>
        <v>7</v>
      </c>
      <c r="AG229" s="90">
        <f>+'Southern Presbytery'!AG40</f>
        <v>6</v>
      </c>
      <c r="AH229" s="90">
        <f>+'Southern Presbytery'!AH40</f>
        <v>133</v>
      </c>
      <c r="AI229" s="90">
        <f>+'Southern Presbytery'!AI40</f>
        <v>0</v>
      </c>
      <c r="AJ229" s="90">
        <f>+'Southern Presbytery'!AJ40</f>
        <v>0</v>
      </c>
      <c r="AK229" s="90">
        <f>+'Southern Presbytery'!AK40</f>
        <v>0</v>
      </c>
      <c r="AL229" s="90">
        <f>+'Southern Presbytery'!AL40</f>
        <v>0</v>
      </c>
      <c r="AM229" s="90">
        <f>+'Southern Presbytery'!AM40</f>
        <v>0</v>
      </c>
      <c r="AN229" s="90">
        <f>+'Southern Presbytery'!AN40</f>
        <v>0</v>
      </c>
      <c r="AO229" s="90">
        <f>+'Southern Presbytery'!AO40</f>
        <v>10</v>
      </c>
      <c r="AP229" s="90">
        <f>+'Southern Presbytery'!AP40</f>
        <v>8</v>
      </c>
      <c r="AQ229" s="90">
        <f>+'Southern Presbytery'!AQ40</f>
        <v>64</v>
      </c>
      <c r="AR229" s="90">
        <f>+'Southern Presbytery'!AR40</f>
        <v>1</v>
      </c>
      <c r="AS229" s="90">
        <f>+'Southern Presbytery'!AS40</f>
        <v>40</v>
      </c>
      <c r="AT229" s="90">
        <f>+'Southern Presbytery'!AT40</f>
        <v>0</v>
      </c>
      <c r="AU229" s="90">
        <f>+'Southern Presbytery'!AU40</f>
        <v>0</v>
      </c>
      <c r="AV229" s="90">
        <f>+'Southern Presbytery'!AV40</f>
        <v>0</v>
      </c>
      <c r="AW229" s="90">
        <f>+'Southern Presbytery'!AW40</f>
        <v>0</v>
      </c>
      <c r="AX229" s="90">
        <f>+'Southern Presbytery'!AX40</f>
        <v>0</v>
      </c>
      <c r="AY229" s="90">
        <f>+'Southern Presbytery'!AY40</f>
        <v>0</v>
      </c>
      <c r="AZ229" s="90">
        <f>+'Southern Presbytery'!AZ40</f>
        <v>1</v>
      </c>
      <c r="BA229" s="90">
        <f>+'Southern Presbytery'!BA40</f>
        <v>8</v>
      </c>
      <c r="BB229" s="90">
        <f>+'Southern Presbytery'!BB40</f>
        <v>14</v>
      </c>
      <c r="BC229" s="90">
        <f>+'Southern Presbytery'!BC40</f>
        <v>0.5</v>
      </c>
      <c r="BD229" s="90">
        <f>+'Southern Presbytery'!BD40</f>
        <v>0</v>
      </c>
      <c r="BE229" s="90">
        <f>+'Southern Presbytery'!BE40</f>
        <v>0</v>
      </c>
      <c r="BF229" s="90">
        <f>+'Southern Presbytery'!BF40</f>
        <v>0</v>
      </c>
      <c r="BG229" s="90">
        <f>+'Southern Presbytery'!BG40</f>
        <v>0</v>
      </c>
      <c r="BH229" s="90">
        <f>+'Southern Presbytery'!BH40</f>
        <v>1</v>
      </c>
      <c r="BI229" s="90">
        <f>+'Southern Presbytery'!BI40</f>
        <v>20</v>
      </c>
      <c r="BJ229" s="90">
        <f>+'Southern Presbytery'!BJ40</f>
        <v>0</v>
      </c>
      <c r="BK229" s="90">
        <f>+'Southern Presbytery'!BK40</f>
        <v>0</v>
      </c>
      <c r="BL229" s="90">
        <f>+'Southern Presbytery'!BL40</f>
        <v>1</v>
      </c>
      <c r="BM229" s="90">
        <f>+'Southern Presbytery'!BM40</f>
        <v>40</v>
      </c>
      <c r="BN229" s="90">
        <f>+'Southern Presbytery'!BN40</f>
        <v>0</v>
      </c>
      <c r="BO229" s="90">
        <f>+'Southern Presbytery'!BO40</f>
        <v>0</v>
      </c>
      <c r="BP229" s="90">
        <f>+'Southern Presbytery'!BP40</f>
        <v>0</v>
      </c>
      <c r="BQ229" s="90">
        <f>+'Southern Presbytery'!BQ40</f>
        <v>0</v>
      </c>
      <c r="BR229" s="90">
        <f>+'Southern Presbytery'!BR40</f>
        <v>12</v>
      </c>
      <c r="BS229" s="90">
        <f>+'Southern Presbytery'!BS40</f>
        <v>9</v>
      </c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</row>
    <row r="230" spans="1:87" ht="12.75">
      <c r="A230" s="12">
        <f t="shared" si="16"/>
        <v>226</v>
      </c>
      <c r="B230" s="12" t="s">
        <v>300</v>
      </c>
      <c r="C230" s="39">
        <v>12115</v>
      </c>
      <c r="D230" s="19" t="s">
        <v>227</v>
      </c>
      <c r="E230" s="19">
        <f t="shared" si="15"/>
        <v>1</v>
      </c>
      <c r="F230" s="20" t="s">
        <v>334</v>
      </c>
      <c r="G230" s="129">
        <f t="shared" si="13"/>
        <v>16</v>
      </c>
      <c r="H230" s="129">
        <f t="shared" si="14"/>
        <v>12</v>
      </c>
      <c r="I230" s="99"/>
      <c r="J230" s="90">
        <f>+'Southern Presbytery'!J41</f>
        <v>0</v>
      </c>
      <c r="K230" s="90">
        <f>+'Southern Presbytery'!K41</f>
        <v>0</v>
      </c>
      <c r="L230" s="90">
        <f>+'Southern Presbytery'!L41</f>
        <v>2</v>
      </c>
      <c r="M230" s="90">
        <f>+'Southern Presbytery'!M41</f>
        <v>2</v>
      </c>
      <c r="N230" s="90">
        <f>+'Southern Presbytery'!N41</f>
        <v>5</v>
      </c>
      <c r="O230" s="90">
        <f>+'Southern Presbytery'!O41</f>
        <v>0</v>
      </c>
      <c r="P230" s="90">
        <f>+'Southern Presbytery'!P41</f>
        <v>2</v>
      </c>
      <c r="Q230" s="90">
        <f>+'Southern Presbytery'!Q41</f>
        <v>2</v>
      </c>
      <c r="R230" s="90">
        <f>+'Southern Presbytery'!R41</f>
        <v>3</v>
      </c>
      <c r="S230" s="90">
        <f>+'Southern Presbytery'!S41</f>
        <v>0</v>
      </c>
      <c r="T230" s="90">
        <f>+'Southern Presbytery'!T41</f>
        <v>4</v>
      </c>
      <c r="U230" s="90">
        <f>+'Southern Presbytery'!U41</f>
        <v>1</v>
      </c>
      <c r="V230" s="90">
        <f>+'Southern Presbytery'!V41</f>
        <v>1</v>
      </c>
      <c r="W230" s="90">
        <f>+'Southern Presbytery'!W41</f>
        <v>0</v>
      </c>
      <c r="X230" s="90">
        <f>+'Southern Presbytery'!X41</f>
        <v>4</v>
      </c>
      <c r="Y230" s="90">
        <f>+'Southern Presbytery'!Y41</f>
        <v>0</v>
      </c>
      <c r="Z230" s="90">
        <f>+'Southern Presbytery'!Z41</f>
        <v>1</v>
      </c>
      <c r="AA230" s="90">
        <f>+'Southern Presbytery'!AA41</f>
        <v>1</v>
      </c>
      <c r="AB230" s="90">
        <f>+'Southern Presbytery'!AB41</f>
        <v>0</v>
      </c>
      <c r="AC230" s="90">
        <f>+'Southern Presbytery'!AC41</f>
        <v>0</v>
      </c>
      <c r="AD230" s="90">
        <f>+'Southern Presbytery'!AD41</f>
        <v>0</v>
      </c>
      <c r="AE230" s="90">
        <f>+'Southern Presbytery'!AE41</f>
        <v>4</v>
      </c>
      <c r="AF230" s="90">
        <f>+'Southern Presbytery'!AF41</f>
        <v>2</v>
      </c>
      <c r="AG230" s="90">
        <f>+'Southern Presbytery'!AG41</f>
        <v>2</v>
      </c>
      <c r="AH230" s="90">
        <f>+'Southern Presbytery'!AH41</f>
        <v>16</v>
      </c>
      <c r="AI230" s="90">
        <f>+'Southern Presbytery'!AI41</f>
        <v>0</v>
      </c>
      <c r="AJ230" s="90">
        <f>+'Southern Presbytery'!AJ41</f>
        <v>0</v>
      </c>
      <c r="AK230" s="90">
        <f>+'Southern Presbytery'!AK41</f>
        <v>1</v>
      </c>
      <c r="AL230" s="90">
        <f>+'Southern Presbytery'!AL41</f>
        <v>0</v>
      </c>
      <c r="AM230" s="90">
        <f>+'Southern Presbytery'!AM41</f>
        <v>0</v>
      </c>
      <c r="AN230" s="90">
        <f>+'Southern Presbytery'!AN41</f>
        <v>0</v>
      </c>
      <c r="AO230" s="90">
        <f>+'Southern Presbytery'!AO41</f>
        <v>2</v>
      </c>
      <c r="AP230" s="90">
        <f>+'Southern Presbytery'!AP41</f>
        <v>3</v>
      </c>
      <c r="AQ230" s="90">
        <f>+'Southern Presbytery'!AQ41</f>
        <v>9</v>
      </c>
      <c r="AR230" s="90">
        <f>+'Southern Presbytery'!AR41</f>
        <v>16</v>
      </c>
      <c r="AS230" s="90">
        <f>+'Southern Presbytery'!AS41</f>
        <v>32</v>
      </c>
      <c r="AT230" s="90">
        <f>+'Southern Presbytery'!AT41</f>
        <v>4</v>
      </c>
      <c r="AU230" s="90">
        <f>+'Southern Presbytery'!AU41</f>
        <v>8</v>
      </c>
      <c r="AV230" s="90">
        <f>+'Southern Presbytery'!AV41</f>
        <v>0</v>
      </c>
      <c r="AW230" s="90">
        <f>+'Southern Presbytery'!AW41</f>
        <v>0</v>
      </c>
      <c r="AX230" s="90">
        <f>+'Southern Presbytery'!AX41</f>
        <v>3</v>
      </c>
      <c r="AY230" s="90">
        <f>+'Southern Presbytery'!AY41</f>
        <v>6</v>
      </c>
      <c r="AZ230" s="90">
        <f>+'Southern Presbytery'!AZ41</f>
        <v>0</v>
      </c>
      <c r="BA230" s="90">
        <f>+'Southern Presbytery'!BA41</f>
        <v>0</v>
      </c>
      <c r="BB230" s="90">
        <f>+'Southern Presbytery'!BB41</f>
        <v>0</v>
      </c>
      <c r="BC230" s="90">
        <f>+'Southern Presbytery'!BC41</f>
        <v>0</v>
      </c>
      <c r="BD230" s="90">
        <f>+'Southern Presbytery'!BD41</f>
        <v>0</v>
      </c>
      <c r="BE230" s="90">
        <f>+'Southern Presbytery'!BE41</f>
        <v>0</v>
      </c>
      <c r="BF230" s="90">
        <f>+'Southern Presbytery'!BF41</f>
        <v>2</v>
      </c>
      <c r="BG230" s="90">
        <f>+'Southern Presbytery'!BG41</f>
        <v>0.5</v>
      </c>
      <c r="BH230" s="90">
        <f>+'Southern Presbytery'!BH41</f>
        <v>0</v>
      </c>
      <c r="BI230" s="90">
        <f>+'Southern Presbytery'!BI41</f>
        <v>0</v>
      </c>
      <c r="BJ230" s="90">
        <f>+'Southern Presbytery'!BJ41</f>
        <v>0</v>
      </c>
      <c r="BK230" s="90">
        <f>+'Southern Presbytery'!BK41</f>
        <v>0</v>
      </c>
      <c r="BL230" s="90">
        <f>+'Southern Presbytery'!BL41</f>
        <v>0</v>
      </c>
      <c r="BM230" s="90">
        <f>+'Southern Presbytery'!BM41</f>
        <v>0</v>
      </c>
      <c r="BN230" s="90">
        <f>+'Southern Presbytery'!BN41</f>
        <v>1</v>
      </c>
      <c r="BO230" s="90">
        <f>+'Southern Presbytery'!BO41</f>
        <v>5</v>
      </c>
      <c r="BP230" s="90">
        <f>+'Southern Presbytery'!BP41</f>
        <v>0</v>
      </c>
      <c r="BQ230" s="90">
        <f>+'Southern Presbytery'!BQ41</f>
        <v>0</v>
      </c>
      <c r="BR230" s="90">
        <f>+'Southern Presbytery'!BR41</f>
        <v>0</v>
      </c>
      <c r="BS230" s="90">
        <f>+'Southern Presbytery'!BS41</f>
        <v>0</v>
      </c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</row>
    <row r="231" spans="1:71" ht="12.75">
      <c r="A231" s="12">
        <f t="shared" si="16"/>
        <v>227</v>
      </c>
      <c r="B231" s="12" t="s">
        <v>300</v>
      </c>
      <c r="C231" s="41">
        <v>9785</v>
      </c>
      <c r="D231" s="19" t="s">
        <v>209</v>
      </c>
      <c r="E231" s="19">
        <f t="shared" si="15"/>
        <v>1</v>
      </c>
      <c r="F231" s="20" t="s">
        <v>334</v>
      </c>
      <c r="G231" s="129">
        <f t="shared" si="13"/>
        <v>31</v>
      </c>
      <c r="H231" s="129">
        <f t="shared" si="14"/>
        <v>5</v>
      </c>
      <c r="I231" s="101"/>
      <c r="J231" s="90">
        <f>+'Southern Presbytery'!J42</f>
        <v>0</v>
      </c>
      <c r="K231" s="90">
        <f>+'Southern Presbytery'!K42</f>
        <v>2</v>
      </c>
      <c r="L231" s="90">
        <f>+'Southern Presbytery'!L42</f>
        <v>4</v>
      </c>
      <c r="M231" s="90">
        <f>+'Southern Presbytery'!M42</f>
        <v>9</v>
      </c>
      <c r="N231" s="90">
        <f>+'Southern Presbytery'!N42</f>
        <v>3</v>
      </c>
      <c r="O231" s="90">
        <f>+'Southern Presbytery'!O42</f>
        <v>4</v>
      </c>
      <c r="P231" s="90">
        <f>+'Southern Presbytery'!P42</f>
        <v>0</v>
      </c>
      <c r="Q231" s="90">
        <f>+'Southern Presbytery'!Q42</f>
        <v>8</v>
      </c>
      <c r="R231" s="90">
        <f>+'Southern Presbytery'!R42</f>
        <v>1</v>
      </c>
      <c r="S231" s="90">
        <f>+'Southern Presbytery'!S42</f>
        <v>0</v>
      </c>
      <c r="T231" s="90">
        <f>+'Southern Presbytery'!T42</f>
        <v>2</v>
      </c>
      <c r="U231" s="90">
        <f>+'Southern Presbytery'!U42</f>
        <v>1</v>
      </c>
      <c r="V231" s="90">
        <f>+'Southern Presbytery'!V42</f>
        <v>0</v>
      </c>
      <c r="W231" s="90">
        <f>+'Southern Presbytery'!W42</f>
        <v>1</v>
      </c>
      <c r="X231" s="90">
        <f>+'Southern Presbytery'!X42</f>
        <v>0</v>
      </c>
      <c r="Y231" s="90">
        <f>+'Southern Presbytery'!Y42</f>
        <v>0</v>
      </c>
      <c r="Z231" s="90">
        <f>+'Southern Presbytery'!Z42</f>
        <v>1</v>
      </c>
      <c r="AA231" s="90">
        <f>+'Southern Presbytery'!AA42</f>
        <v>0</v>
      </c>
      <c r="AB231" s="90">
        <f>+'Southern Presbytery'!AB42</f>
        <v>0</v>
      </c>
      <c r="AC231" s="90">
        <f>+'Southern Presbytery'!AC42</f>
        <v>0</v>
      </c>
      <c r="AD231" s="90">
        <f>+'Southern Presbytery'!AD42</f>
        <v>0</v>
      </c>
      <c r="AE231" s="90">
        <f>+'Southern Presbytery'!AE42</f>
        <v>0</v>
      </c>
      <c r="AF231" s="90">
        <f>+'Southern Presbytery'!AF42</f>
        <v>7</v>
      </c>
      <c r="AG231" s="90">
        <f>+'Southern Presbytery'!AG42</f>
        <v>1</v>
      </c>
      <c r="AH231" s="90">
        <f>+'Southern Presbytery'!AH42</f>
        <v>24</v>
      </c>
      <c r="AI231" s="90">
        <f>+'Southern Presbytery'!AI42</f>
        <v>0</v>
      </c>
      <c r="AJ231" s="90">
        <f>+'Southern Presbytery'!AJ42</f>
        <v>0</v>
      </c>
      <c r="AK231" s="90">
        <f>+'Southern Presbytery'!AK42</f>
        <v>0</v>
      </c>
      <c r="AL231" s="90">
        <f>+'Southern Presbytery'!AL42</f>
        <v>0</v>
      </c>
      <c r="AM231" s="90">
        <f>+'Southern Presbytery'!AM42</f>
        <v>0</v>
      </c>
      <c r="AN231" s="90">
        <f>+'Southern Presbytery'!AN42</f>
        <v>0</v>
      </c>
      <c r="AO231" s="90">
        <f>+'Southern Presbytery'!AO42</f>
        <v>0</v>
      </c>
      <c r="AP231" s="90">
        <f>+'Southern Presbytery'!AP42</f>
        <v>0</v>
      </c>
      <c r="AQ231" s="90">
        <f>+'Southern Presbytery'!AQ42</f>
        <v>6</v>
      </c>
      <c r="AR231" s="90">
        <f>+'Southern Presbytery'!AR42</f>
        <v>0</v>
      </c>
      <c r="AS231" s="90">
        <f>+'Southern Presbytery'!AS42</f>
        <v>0</v>
      </c>
      <c r="AT231" s="90">
        <f>+'Southern Presbytery'!AT42</f>
        <v>0</v>
      </c>
      <c r="AU231" s="90">
        <f>+'Southern Presbytery'!AU42</f>
        <v>0</v>
      </c>
      <c r="AV231" s="90">
        <f>+'Southern Presbytery'!AV42</f>
        <v>1</v>
      </c>
      <c r="AW231" s="90">
        <f>+'Southern Presbytery'!AW42</f>
        <v>12</v>
      </c>
      <c r="AX231" s="90">
        <f>+'Southern Presbytery'!AX42</f>
        <v>0</v>
      </c>
      <c r="AY231" s="90">
        <f>+'Southern Presbytery'!AY42</f>
        <v>0</v>
      </c>
      <c r="AZ231" s="90">
        <f>+'Southern Presbytery'!AZ42</f>
        <v>3</v>
      </c>
      <c r="BA231" s="90">
        <f>+'Southern Presbytery'!BA42</f>
        <v>20</v>
      </c>
      <c r="BB231" s="90">
        <f>+'Southern Presbytery'!BB42</f>
        <v>0</v>
      </c>
      <c r="BC231" s="90">
        <f>+'Southern Presbytery'!BC42</f>
        <v>0</v>
      </c>
      <c r="BD231" s="90">
        <f>+'Southern Presbytery'!BD42</f>
        <v>0</v>
      </c>
      <c r="BE231" s="90">
        <f>+'Southern Presbytery'!BE42</f>
        <v>0</v>
      </c>
      <c r="BF231" s="90">
        <f>+'Southern Presbytery'!BF42</f>
        <v>0</v>
      </c>
      <c r="BG231" s="90">
        <f>+'Southern Presbytery'!BG42</f>
        <v>0</v>
      </c>
      <c r="BH231" s="90">
        <f>+'Southern Presbytery'!BH42</f>
        <v>2</v>
      </c>
      <c r="BI231" s="90">
        <f>+'Southern Presbytery'!BI42</f>
        <v>10</v>
      </c>
      <c r="BJ231" s="90">
        <f>+'Southern Presbytery'!BJ42</f>
        <v>0</v>
      </c>
      <c r="BK231" s="90">
        <f>+'Southern Presbytery'!BK42</f>
        <v>0</v>
      </c>
      <c r="BL231" s="90">
        <f>+'Southern Presbytery'!BL42</f>
        <v>1</v>
      </c>
      <c r="BM231" s="90">
        <f>+'Southern Presbytery'!BM42</f>
        <v>15</v>
      </c>
      <c r="BN231" s="90">
        <f>+'Southern Presbytery'!BN42</f>
        <v>0</v>
      </c>
      <c r="BO231" s="90">
        <f>+'Southern Presbytery'!BO42</f>
        <v>0</v>
      </c>
      <c r="BP231" s="90">
        <f>+'Southern Presbytery'!BP42</f>
        <v>0</v>
      </c>
      <c r="BQ231" s="90">
        <f>+'Southern Presbytery'!BQ42</f>
        <v>0</v>
      </c>
      <c r="BR231" s="90">
        <f>+'Southern Presbytery'!BR42</f>
        <v>0</v>
      </c>
      <c r="BS231" s="90">
        <f>+'Southern Presbytery'!BS42</f>
        <v>0</v>
      </c>
    </row>
    <row r="232" spans="1:85" ht="12.75">
      <c r="A232" s="12">
        <f t="shared" si="16"/>
        <v>228</v>
      </c>
      <c r="B232" s="12" t="s">
        <v>300</v>
      </c>
      <c r="C232" s="12">
        <v>9758</v>
      </c>
      <c r="D232" s="19" t="s">
        <v>191</v>
      </c>
      <c r="E232" s="19">
        <f t="shared" si="15"/>
      </c>
      <c r="F232" s="20" t="s">
        <v>331</v>
      </c>
      <c r="G232" s="129">
        <f t="shared" si="13"/>
        <v>59</v>
      </c>
      <c r="H232" s="129">
        <f t="shared" si="14"/>
        <v>2</v>
      </c>
      <c r="I232" s="101"/>
      <c r="J232" s="90">
        <f>+'Southern Presbytery'!J43</f>
        <v>0</v>
      </c>
      <c r="K232" s="90">
        <f>+'Southern Presbytery'!K43</f>
        <v>0</v>
      </c>
      <c r="L232" s="90">
        <f>+'Southern Presbytery'!L43</f>
        <v>0</v>
      </c>
      <c r="M232" s="90">
        <f>+'Southern Presbytery'!M43</f>
        <v>2</v>
      </c>
      <c r="N232" s="90">
        <f>+'Southern Presbytery'!N43</f>
        <v>39</v>
      </c>
      <c r="O232" s="90">
        <f>+'Southern Presbytery'!O43</f>
        <v>0</v>
      </c>
      <c r="P232" s="90">
        <f>+'Southern Presbytery'!P43</f>
        <v>0</v>
      </c>
      <c r="Q232" s="90">
        <f>+'Southern Presbytery'!Q43</f>
        <v>0</v>
      </c>
      <c r="R232" s="90">
        <f>+'Southern Presbytery'!R43</f>
        <v>18</v>
      </c>
      <c r="S232" s="90">
        <f>+'Southern Presbytery'!S43</f>
        <v>0</v>
      </c>
      <c r="T232" s="90">
        <f>+'Southern Presbytery'!T43</f>
        <v>0</v>
      </c>
      <c r="U232" s="90">
        <f>+'Southern Presbytery'!U43</f>
        <v>0</v>
      </c>
      <c r="V232" s="90">
        <f>+'Southern Presbytery'!V43</f>
        <v>0</v>
      </c>
      <c r="W232" s="90">
        <f>+'Southern Presbytery'!W43</f>
        <v>2</v>
      </c>
      <c r="X232" s="90">
        <f>+'Southern Presbytery'!X43</f>
        <v>0</v>
      </c>
      <c r="Y232" s="90">
        <f>+'Southern Presbytery'!Y43</f>
        <v>0</v>
      </c>
      <c r="Z232" s="90">
        <f>+'Southern Presbytery'!Z43</f>
        <v>0</v>
      </c>
      <c r="AA232" s="90">
        <f>+'Southern Presbytery'!AA43</f>
        <v>0</v>
      </c>
      <c r="AB232" s="90">
        <f>+'Southern Presbytery'!AB43</f>
        <v>0</v>
      </c>
      <c r="AC232" s="90">
        <f>+'Southern Presbytery'!AC43</f>
        <v>0</v>
      </c>
      <c r="AD232" s="90">
        <f>+'Southern Presbytery'!AD43</f>
        <v>0</v>
      </c>
      <c r="AE232" s="90">
        <f>+'Southern Presbytery'!AE43</f>
        <v>0</v>
      </c>
      <c r="AF232" s="90">
        <f>+'Southern Presbytery'!AF43</f>
        <v>0</v>
      </c>
      <c r="AG232" s="90">
        <f>+'Southern Presbytery'!AG43</f>
        <v>0</v>
      </c>
      <c r="AH232" s="90">
        <f>+'Southern Presbytery'!AH43</f>
        <v>35</v>
      </c>
      <c r="AI232" s="90">
        <f>+'Southern Presbytery'!AI43</f>
        <v>0</v>
      </c>
      <c r="AJ232" s="90">
        <f>+'Southern Presbytery'!AJ43</f>
        <v>0</v>
      </c>
      <c r="AK232" s="90">
        <f>+'Southern Presbytery'!AK43</f>
        <v>0</v>
      </c>
      <c r="AL232" s="90">
        <f>+'Southern Presbytery'!AL43</f>
        <v>0</v>
      </c>
      <c r="AM232" s="90">
        <f>+'Southern Presbytery'!AM43</f>
        <v>0</v>
      </c>
      <c r="AN232" s="90">
        <f>+'Southern Presbytery'!AN43</f>
        <v>0</v>
      </c>
      <c r="AO232" s="90">
        <f>+'Southern Presbytery'!AO43</f>
        <v>0</v>
      </c>
      <c r="AP232" s="90">
        <f>+'Southern Presbytery'!AP43</f>
        <v>0</v>
      </c>
      <c r="AQ232" s="90">
        <f>+'Southern Presbytery'!AQ43</f>
        <v>0</v>
      </c>
      <c r="AR232" s="90">
        <f>+'Southern Presbytery'!AR43</f>
        <v>1</v>
      </c>
      <c r="AS232" s="90">
        <f>+'Southern Presbytery'!AS43</f>
        <v>20</v>
      </c>
      <c r="AT232" s="90">
        <f>+'Southern Presbytery'!AT43</f>
        <v>0</v>
      </c>
      <c r="AU232" s="90">
        <f>+'Southern Presbytery'!AU43</f>
        <v>0</v>
      </c>
      <c r="AV232" s="90">
        <f>+'Southern Presbytery'!AV43</f>
        <v>0</v>
      </c>
      <c r="AW232" s="90">
        <f>+'Southern Presbytery'!AW43</f>
        <v>0</v>
      </c>
      <c r="AX232" s="90">
        <f>+'Southern Presbytery'!AX43</f>
        <v>0</v>
      </c>
      <c r="AY232" s="90">
        <f>+'Southern Presbytery'!AY43</f>
        <v>0</v>
      </c>
      <c r="AZ232" s="90">
        <f>+'Southern Presbytery'!AZ43</f>
        <v>0</v>
      </c>
      <c r="BA232" s="90">
        <f>+'Southern Presbytery'!BA43</f>
        <v>0</v>
      </c>
      <c r="BB232" s="90">
        <f>+'Southern Presbytery'!BB43</f>
        <v>10</v>
      </c>
      <c r="BC232" s="90">
        <f>+'Southern Presbytery'!BC43</f>
        <v>0</v>
      </c>
      <c r="BD232" s="90">
        <f>+'Southern Presbytery'!BD43</f>
        <v>1</v>
      </c>
      <c r="BE232" s="90">
        <f>+'Southern Presbytery'!BE43</f>
        <v>5</v>
      </c>
      <c r="BF232" s="90">
        <f>+'Southern Presbytery'!BF43</f>
        <v>0</v>
      </c>
      <c r="BG232" s="90">
        <f>+'Southern Presbytery'!BG43</f>
        <v>0</v>
      </c>
      <c r="BH232" s="90">
        <f>+'Southern Presbytery'!BH43</f>
        <v>1</v>
      </c>
      <c r="BI232" s="90">
        <f>+'Southern Presbytery'!BI43</f>
        <v>5</v>
      </c>
      <c r="BJ232" s="90">
        <f>+'Southern Presbytery'!BJ43</f>
        <v>0</v>
      </c>
      <c r="BK232" s="90">
        <f>+'Southern Presbytery'!BK43</f>
        <v>0</v>
      </c>
      <c r="BL232" s="90">
        <f>+'Southern Presbytery'!BL43</f>
        <v>0</v>
      </c>
      <c r="BM232" s="90">
        <f>+'Southern Presbytery'!BM43</f>
        <v>0</v>
      </c>
      <c r="BN232" s="90">
        <f>+'Southern Presbytery'!BN43</f>
        <v>0</v>
      </c>
      <c r="BO232" s="90">
        <f>+'Southern Presbytery'!BO43</f>
        <v>0</v>
      </c>
      <c r="BP232" s="90">
        <f>+'Southern Presbytery'!BP43</f>
        <v>0</v>
      </c>
      <c r="BQ232" s="90">
        <f>+'Southern Presbytery'!BQ43</f>
        <v>0</v>
      </c>
      <c r="BR232" s="90">
        <f>+'Southern Presbytery'!BR43</f>
        <v>0</v>
      </c>
      <c r="BS232" s="90">
        <f>+'Southern Presbytery'!BS43</f>
        <v>0</v>
      </c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</row>
    <row r="233" spans="1:71" ht="12.75">
      <c r="A233" s="12">
        <f t="shared" si="16"/>
        <v>229</v>
      </c>
      <c r="B233" s="12" t="s">
        <v>300</v>
      </c>
      <c r="C233" s="12">
        <v>9759</v>
      </c>
      <c r="D233" s="19" t="s">
        <v>192</v>
      </c>
      <c r="E233" s="19">
        <f t="shared" si="15"/>
        <v>1</v>
      </c>
      <c r="F233" s="20" t="s">
        <v>334</v>
      </c>
      <c r="G233" s="129">
        <f t="shared" si="13"/>
        <v>71</v>
      </c>
      <c r="H233" s="129">
        <f t="shared" si="14"/>
        <v>26</v>
      </c>
      <c r="I233" s="101"/>
      <c r="J233" s="90">
        <f>+'Southern Presbytery'!J44</f>
        <v>0</v>
      </c>
      <c r="K233" s="90">
        <f>+'Southern Presbytery'!K44</f>
        <v>0</v>
      </c>
      <c r="L233" s="90">
        <f>+'Southern Presbytery'!L44</f>
        <v>1</v>
      </c>
      <c r="M233" s="90">
        <f>+'Southern Presbytery'!M44</f>
        <v>7</v>
      </c>
      <c r="N233" s="90">
        <f>+'Southern Presbytery'!N44</f>
        <v>47</v>
      </c>
      <c r="O233" s="90">
        <f>+'Southern Presbytery'!O44</f>
        <v>0</v>
      </c>
      <c r="P233" s="90">
        <f>+'Southern Presbytery'!P44</f>
        <v>0</v>
      </c>
      <c r="Q233" s="90">
        <f>+'Southern Presbytery'!Q44</f>
        <v>7</v>
      </c>
      <c r="R233" s="90">
        <f>+'Southern Presbytery'!R44</f>
        <v>9</v>
      </c>
      <c r="S233" s="90">
        <f>+'Southern Presbytery'!S44</f>
        <v>0</v>
      </c>
      <c r="T233" s="90">
        <f>+'Southern Presbytery'!T44</f>
        <v>0</v>
      </c>
      <c r="U233" s="90">
        <f>+'Southern Presbytery'!U44</f>
        <v>5</v>
      </c>
      <c r="V233" s="90">
        <f>+'Southern Presbytery'!V44</f>
        <v>6</v>
      </c>
      <c r="W233" s="90">
        <f>+'Southern Presbytery'!W44</f>
        <v>2</v>
      </c>
      <c r="X233" s="90">
        <f>+'Southern Presbytery'!X44</f>
        <v>0</v>
      </c>
      <c r="Y233" s="90">
        <f>+'Southern Presbytery'!Y44</f>
        <v>4</v>
      </c>
      <c r="Z233" s="90">
        <f>+'Southern Presbytery'!Z44</f>
        <v>7</v>
      </c>
      <c r="AA233" s="90">
        <f>+'Southern Presbytery'!AA44</f>
        <v>2</v>
      </c>
      <c r="AB233" s="90">
        <f>+'Southern Presbytery'!AB44</f>
        <v>0</v>
      </c>
      <c r="AC233" s="90">
        <f>+'Southern Presbytery'!AC44</f>
        <v>6</v>
      </c>
      <c r="AD233" s="90">
        <f>+'Southern Presbytery'!AD44</f>
        <v>0</v>
      </c>
      <c r="AE233" s="90">
        <f>+'Southern Presbytery'!AE44</f>
        <v>0</v>
      </c>
      <c r="AF233" s="90">
        <f>+'Southern Presbytery'!AF44</f>
        <v>19</v>
      </c>
      <c r="AG233" s="90">
        <f>+'Southern Presbytery'!AG44</f>
        <v>4</v>
      </c>
      <c r="AH233" s="90">
        <f>+'Southern Presbytery'!AH44</f>
        <v>65</v>
      </c>
      <c r="AI233" s="90">
        <f>+'Southern Presbytery'!AI44</f>
        <v>3</v>
      </c>
      <c r="AJ233" s="90">
        <f>+'Southern Presbytery'!AJ44</f>
        <v>0</v>
      </c>
      <c r="AK233" s="90">
        <f>+'Southern Presbytery'!AK44</f>
        <v>0</v>
      </c>
      <c r="AL233" s="90">
        <f>+'Southern Presbytery'!AL44</f>
        <v>0</v>
      </c>
      <c r="AM233" s="90">
        <f>+'Southern Presbytery'!AM44</f>
        <v>0</v>
      </c>
      <c r="AN233" s="90">
        <f>+'Southern Presbytery'!AN44</f>
        <v>0</v>
      </c>
      <c r="AO233" s="90">
        <f>+'Southern Presbytery'!AO44</f>
        <v>19</v>
      </c>
      <c r="AP233" s="90">
        <f>+'Southern Presbytery'!AP44</f>
        <v>5</v>
      </c>
      <c r="AQ233" s="90">
        <f>+'Southern Presbytery'!AQ44</f>
        <v>0</v>
      </c>
      <c r="AR233" s="90">
        <f>+'Southern Presbytery'!AR44</f>
        <v>1</v>
      </c>
      <c r="AS233" s="90">
        <f>+'Southern Presbytery'!AS44</f>
        <v>60</v>
      </c>
      <c r="AT233" s="90">
        <f>+'Southern Presbytery'!AT44</f>
        <v>0</v>
      </c>
      <c r="AU233" s="90">
        <f>+'Southern Presbytery'!AU44</f>
        <v>0</v>
      </c>
      <c r="AV233" s="90">
        <f>+'Southern Presbytery'!AV44</f>
        <v>0</v>
      </c>
      <c r="AW233" s="90">
        <f>+'Southern Presbytery'!AW44</f>
        <v>0</v>
      </c>
      <c r="AX233" s="90">
        <f>+'Southern Presbytery'!AX44</f>
        <v>0</v>
      </c>
      <c r="AY233" s="90">
        <f>+'Southern Presbytery'!AY44</f>
        <v>0</v>
      </c>
      <c r="AZ233" s="90">
        <f>+'Southern Presbytery'!AZ44</f>
        <v>0</v>
      </c>
      <c r="BA233" s="90">
        <f>+'Southern Presbytery'!BA44</f>
        <v>0</v>
      </c>
      <c r="BB233" s="90">
        <f>+'Southern Presbytery'!BB44</f>
        <v>11</v>
      </c>
      <c r="BC233" s="90">
        <f>+'Southern Presbytery'!BC44</f>
        <v>0</v>
      </c>
      <c r="BD233" s="90">
        <f>+'Southern Presbytery'!BD44</f>
        <v>0</v>
      </c>
      <c r="BE233" s="90">
        <f>+'Southern Presbytery'!BE44</f>
        <v>0</v>
      </c>
      <c r="BF233" s="90">
        <f>+'Southern Presbytery'!BF44</f>
        <v>3</v>
      </c>
      <c r="BG233" s="90">
        <f>+'Southern Presbytery'!BG44</f>
        <v>3</v>
      </c>
      <c r="BH233" s="90">
        <f>+'Southern Presbytery'!BH44</f>
        <v>0</v>
      </c>
      <c r="BI233" s="90">
        <f>+'Southern Presbytery'!BI44</f>
        <v>0</v>
      </c>
      <c r="BJ233" s="90">
        <f>+'Southern Presbytery'!BJ44</f>
        <v>3</v>
      </c>
      <c r="BK233" s="90">
        <f>+'Southern Presbytery'!BK44</f>
        <v>3</v>
      </c>
      <c r="BL233" s="90">
        <f>+'Southern Presbytery'!BL44</f>
        <v>0</v>
      </c>
      <c r="BM233" s="90">
        <f>+'Southern Presbytery'!BM44</f>
        <v>0</v>
      </c>
      <c r="BN233" s="90">
        <f>+'Southern Presbytery'!BN44</f>
        <v>1</v>
      </c>
      <c r="BO233" s="90">
        <f>+'Southern Presbytery'!BO44</f>
        <v>4</v>
      </c>
      <c r="BP233" s="90">
        <f>+'Southern Presbytery'!BP44</f>
        <v>0</v>
      </c>
      <c r="BQ233" s="90">
        <f>+'Southern Presbytery'!BQ44</f>
        <v>0</v>
      </c>
      <c r="BR233" s="90">
        <f>+'Southern Presbytery'!BR44</f>
        <v>0</v>
      </c>
      <c r="BS233" s="90">
        <f>+'Southern Presbytery'!BS44</f>
        <v>0</v>
      </c>
    </row>
    <row r="234" spans="1:71" ht="12.75">
      <c r="A234" s="12">
        <f t="shared" si="16"/>
        <v>230</v>
      </c>
      <c r="B234" s="12" t="s">
        <v>300</v>
      </c>
      <c r="C234" s="39">
        <v>9835</v>
      </c>
      <c r="D234" s="19" t="s">
        <v>237</v>
      </c>
      <c r="E234" s="19">
        <f t="shared" si="15"/>
      </c>
      <c r="F234" s="20" t="s">
        <v>331</v>
      </c>
      <c r="G234" s="129">
        <f t="shared" si="13"/>
        <v>13</v>
      </c>
      <c r="H234" s="129">
        <f t="shared" si="14"/>
        <v>4</v>
      </c>
      <c r="I234" s="101"/>
      <c r="J234" s="90">
        <f>+'Southern Presbytery'!J45</f>
        <v>0</v>
      </c>
      <c r="K234" s="90">
        <f>+'Southern Presbytery'!K45</f>
        <v>0</v>
      </c>
      <c r="L234" s="90">
        <f>+'Southern Presbytery'!L45</f>
        <v>1</v>
      </c>
      <c r="M234" s="90">
        <f>+'Southern Presbytery'!M45</f>
        <v>2</v>
      </c>
      <c r="N234" s="90">
        <f>+'Southern Presbytery'!N45</f>
        <v>5</v>
      </c>
      <c r="O234" s="90">
        <f>+'Southern Presbytery'!O45</f>
        <v>0</v>
      </c>
      <c r="P234" s="90">
        <f>+'Southern Presbytery'!P45</f>
        <v>0</v>
      </c>
      <c r="Q234" s="90">
        <f>+'Southern Presbytery'!Q45</f>
        <v>2</v>
      </c>
      <c r="R234" s="90">
        <f>+'Southern Presbytery'!R45</f>
        <v>3</v>
      </c>
      <c r="S234" s="90">
        <f>+'Southern Presbytery'!S45</f>
        <v>0</v>
      </c>
      <c r="T234" s="90">
        <f>+'Southern Presbytery'!T45</f>
        <v>0</v>
      </c>
      <c r="U234" s="90">
        <f>+'Southern Presbytery'!U45</f>
        <v>0</v>
      </c>
      <c r="V234" s="90">
        <f>+'Southern Presbytery'!V45</f>
        <v>2</v>
      </c>
      <c r="W234" s="90">
        <f>+'Southern Presbytery'!W45</f>
        <v>1</v>
      </c>
      <c r="X234" s="90">
        <f>+'Southern Presbytery'!X45</f>
        <v>0</v>
      </c>
      <c r="Y234" s="90">
        <f>+'Southern Presbytery'!Y45</f>
        <v>1</v>
      </c>
      <c r="Z234" s="90">
        <f>+'Southern Presbytery'!Z45</f>
        <v>0</v>
      </c>
      <c r="AA234" s="90">
        <f>+'Southern Presbytery'!AA45</f>
        <v>0</v>
      </c>
      <c r="AB234" s="90">
        <f>+'Southern Presbytery'!AB45</f>
        <v>0</v>
      </c>
      <c r="AC234" s="90">
        <f>+'Southern Presbytery'!AC45</f>
        <v>0</v>
      </c>
      <c r="AD234" s="90">
        <f>+'Southern Presbytery'!AD45</f>
        <v>0</v>
      </c>
      <c r="AE234" s="90">
        <f>+'Southern Presbytery'!AE45</f>
        <v>1</v>
      </c>
      <c r="AF234" s="90">
        <f>+'Southern Presbytery'!AF45</f>
        <v>2</v>
      </c>
      <c r="AG234" s="90">
        <f>+'Southern Presbytery'!AG45</f>
        <v>0</v>
      </c>
      <c r="AH234" s="90">
        <f>+'Southern Presbytery'!AH45</f>
        <v>10</v>
      </c>
      <c r="AI234" s="90">
        <f>+'Southern Presbytery'!AI45</f>
        <v>0</v>
      </c>
      <c r="AJ234" s="90">
        <f>+'Southern Presbytery'!AJ45</f>
        <v>0</v>
      </c>
      <c r="AK234" s="90">
        <f>+'Southern Presbytery'!AK45</f>
        <v>0</v>
      </c>
      <c r="AL234" s="90">
        <f>+'Southern Presbytery'!AL45</f>
        <v>0</v>
      </c>
      <c r="AM234" s="90">
        <f>+'Southern Presbytery'!AM45</f>
        <v>0</v>
      </c>
      <c r="AN234" s="90">
        <f>+'Southern Presbytery'!AN45</f>
        <v>0</v>
      </c>
      <c r="AO234" s="90">
        <f>+'Southern Presbytery'!AO45</f>
        <v>3</v>
      </c>
      <c r="AP234" s="90">
        <f>+'Southern Presbytery'!AP45</f>
        <v>0</v>
      </c>
      <c r="AQ234" s="90">
        <f>+'Southern Presbytery'!AQ45</f>
        <v>0</v>
      </c>
      <c r="AR234" s="90">
        <f>+'Southern Presbytery'!AR45</f>
        <v>0</v>
      </c>
      <c r="AS234" s="90">
        <f>+'Southern Presbytery'!AS45</f>
        <v>0</v>
      </c>
      <c r="AT234" s="90">
        <f>+'Southern Presbytery'!AT45</f>
        <v>0</v>
      </c>
      <c r="AU234" s="90">
        <f>+'Southern Presbytery'!AU45</f>
        <v>0</v>
      </c>
      <c r="AV234" s="90">
        <f>+'Southern Presbytery'!AV45</f>
        <v>0</v>
      </c>
      <c r="AW234" s="90">
        <f>+'Southern Presbytery'!AW45</f>
        <v>0</v>
      </c>
      <c r="AX234" s="90">
        <f>+'Southern Presbytery'!AX45</f>
        <v>1</v>
      </c>
      <c r="AY234" s="90">
        <f>+'Southern Presbytery'!AY45</f>
        <v>1</v>
      </c>
      <c r="AZ234" s="90">
        <f>+'Southern Presbytery'!AZ45</f>
        <v>0</v>
      </c>
      <c r="BA234" s="90">
        <f>+'Southern Presbytery'!BA45</f>
        <v>0</v>
      </c>
      <c r="BB234" s="90">
        <f>+'Southern Presbytery'!BB45</f>
        <v>4</v>
      </c>
      <c r="BC234" s="90">
        <f>+'Southern Presbytery'!BC45</f>
        <v>8</v>
      </c>
      <c r="BD234" s="90">
        <f>+'Southern Presbytery'!BD45</f>
        <v>0</v>
      </c>
      <c r="BE234" s="90">
        <f>+'Southern Presbytery'!BE45</f>
        <v>0</v>
      </c>
      <c r="BF234" s="90">
        <f>+'Southern Presbytery'!BF45</f>
        <v>0</v>
      </c>
      <c r="BG234" s="90">
        <f>+'Southern Presbytery'!BG45</f>
        <v>0</v>
      </c>
      <c r="BH234" s="90">
        <f>+'Southern Presbytery'!BH45</f>
        <v>0</v>
      </c>
      <c r="BI234" s="90">
        <f>+'Southern Presbytery'!BI45</f>
        <v>0</v>
      </c>
      <c r="BJ234" s="90">
        <f>+'Southern Presbytery'!BJ45</f>
        <v>1</v>
      </c>
      <c r="BK234" s="90">
        <f>+'Southern Presbytery'!BK45</f>
        <v>2</v>
      </c>
      <c r="BL234" s="90">
        <f>+'Southern Presbytery'!BL45</f>
        <v>0</v>
      </c>
      <c r="BM234" s="90">
        <f>+'Southern Presbytery'!BM45</f>
        <v>0</v>
      </c>
      <c r="BN234" s="90">
        <f>+'Southern Presbytery'!BN45</f>
        <v>2</v>
      </c>
      <c r="BO234" s="90">
        <f>+'Southern Presbytery'!BO45</f>
        <v>3</v>
      </c>
      <c r="BP234" s="90">
        <f>+'Southern Presbytery'!BP45</f>
        <v>0</v>
      </c>
      <c r="BQ234" s="90">
        <f>+'Southern Presbytery'!BQ45</f>
        <v>0</v>
      </c>
      <c r="BR234" s="90">
        <f>+'Southern Presbytery'!BR45</f>
        <v>17</v>
      </c>
      <c r="BS234" s="90">
        <f>+'Southern Presbytery'!BS45</f>
        <v>8</v>
      </c>
    </row>
    <row r="235" spans="1:71" ht="12.75">
      <c r="A235" s="12">
        <f t="shared" si="16"/>
        <v>231</v>
      </c>
      <c r="B235" s="12" t="s">
        <v>300</v>
      </c>
      <c r="C235" s="41">
        <v>9783</v>
      </c>
      <c r="D235" s="19" t="s">
        <v>200</v>
      </c>
      <c r="E235" s="19">
        <f t="shared" si="15"/>
      </c>
      <c r="F235" s="20" t="s">
        <v>331</v>
      </c>
      <c r="G235" s="129">
        <f t="shared" si="13"/>
        <v>74</v>
      </c>
      <c r="H235" s="129">
        <f t="shared" si="14"/>
        <v>18</v>
      </c>
      <c r="I235" s="101"/>
      <c r="J235" s="90">
        <f>+'Southern Presbytery'!J46</f>
        <v>0</v>
      </c>
      <c r="K235" s="90">
        <f>+'Southern Presbytery'!K46</f>
        <v>3</v>
      </c>
      <c r="L235" s="90">
        <f>+'Southern Presbytery'!L46</f>
        <v>5</v>
      </c>
      <c r="M235" s="90">
        <f>+'Southern Presbytery'!M46</f>
        <v>18</v>
      </c>
      <c r="N235" s="90">
        <f>+'Southern Presbytery'!N46</f>
        <v>13</v>
      </c>
      <c r="O235" s="90">
        <f>+'Southern Presbytery'!O46</f>
        <v>4</v>
      </c>
      <c r="P235" s="90">
        <f>+'Southern Presbytery'!P46</f>
        <v>7</v>
      </c>
      <c r="Q235" s="90">
        <f>+'Southern Presbytery'!Q46</f>
        <v>14</v>
      </c>
      <c r="R235" s="90">
        <f>+'Southern Presbytery'!R46</f>
        <v>10</v>
      </c>
      <c r="S235" s="90">
        <f>+'Southern Presbytery'!S46</f>
        <v>0</v>
      </c>
      <c r="T235" s="90">
        <f>+'Southern Presbytery'!T46</f>
        <v>3</v>
      </c>
      <c r="U235" s="90">
        <f>+'Southern Presbytery'!U46</f>
        <v>4</v>
      </c>
      <c r="V235" s="90">
        <f>+'Southern Presbytery'!V46</f>
        <v>2</v>
      </c>
      <c r="W235" s="90">
        <f>+'Southern Presbytery'!W46</f>
        <v>1</v>
      </c>
      <c r="X235" s="90">
        <f>+'Southern Presbytery'!X46</f>
        <v>3</v>
      </c>
      <c r="Y235" s="90">
        <f>+'Southern Presbytery'!Y46</f>
        <v>2</v>
      </c>
      <c r="Z235" s="90">
        <f>+'Southern Presbytery'!Z46</f>
        <v>2</v>
      </c>
      <c r="AA235" s="90">
        <f>+'Southern Presbytery'!AA46</f>
        <v>1</v>
      </c>
      <c r="AB235" s="90">
        <f>+'Southern Presbytery'!AB46</f>
        <v>2</v>
      </c>
      <c r="AC235" s="90">
        <f>+'Southern Presbytery'!AC46</f>
        <v>2</v>
      </c>
      <c r="AD235" s="90">
        <f>+'Southern Presbytery'!AD46</f>
        <v>0</v>
      </c>
      <c r="AE235" s="90">
        <f>+'Southern Presbytery'!AE46</f>
        <v>1</v>
      </c>
      <c r="AF235" s="90">
        <f>+'Southern Presbytery'!AF46</f>
        <v>3</v>
      </c>
      <c r="AG235" s="90">
        <f>+'Southern Presbytery'!AG46</f>
        <v>4</v>
      </c>
      <c r="AH235" s="90">
        <f>+'Southern Presbytery'!AH46</f>
        <v>42</v>
      </c>
      <c r="AI235" s="90">
        <f>+'Southern Presbytery'!AI46</f>
        <v>0</v>
      </c>
      <c r="AJ235" s="90">
        <f>+'Southern Presbytery'!AJ46</f>
        <v>0</v>
      </c>
      <c r="AK235" s="90">
        <f>+'Southern Presbytery'!AK46</f>
        <v>0</v>
      </c>
      <c r="AL235" s="90">
        <f>+'Southern Presbytery'!AL46</f>
        <v>0</v>
      </c>
      <c r="AM235" s="90">
        <f>+'Southern Presbytery'!AM46</f>
        <v>0</v>
      </c>
      <c r="AN235" s="90">
        <f>+'Southern Presbytery'!AN46</f>
        <v>0</v>
      </c>
      <c r="AO235" s="90">
        <f>+'Southern Presbytery'!AO46</f>
        <v>2</v>
      </c>
      <c r="AP235" s="90">
        <f>+'Southern Presbytery'!AP46</f>
        <v>4</v>
      </c>
      <c r="AQ235" s="90">
        <f>+'Southern Presbytery'!AQ46</f>
        <v>20</v>
      </c>
      <c r="AR235" s="90">
        <f>+'Southern Presbytery'!AR46</f>
        <v>1</v>
      </c>
      <c r="AS235" s="90">
        <f>+'Southern Presbytery'!AS46</f>
        <v>40</v>
      </c>
      <c r="AT235" s="90">
        <f>+'Southern Presbytery'!AT46</f>
        <v>1</v>
      </c>
      <c r="AU235" s="90">
        <f>+'Southern Presbytery'!AU46</f>
        <v>10</v>
      </c>
      <c r="AV235" s="90">
        <f>+'Southern Presbytery'!AV46</f>
        <v>0</v>
      </c>
      <c r="AW235" s="90">
        <f>+'Southern Presbytery'!AW46</f>
        <v>0</v>
      </c>
      <c r="AX235" s="90">
        <f>+'Southern Presbytery'!AX46</f>
        <v>0</v>
      </c>
      <c r="AY235" s="90">
        <f>+'Southern Presbytery'!AY46</f>
        <v>0</v>
      </c>
      <c r="AZ235" s="90">
        <f>+'Southern Presbytery'!AZ46</f>
        <v>0</v>
      </c>
      <c r="BA235" s="90">
        <f>+'Southern Presbytery'!BA46</f>
        <v>0</v>
      </c>
      <c r="BB235" s="90">
        <f>+'Southern Presbytery'!BB46</f>
        <v>13</v>
      </c>
      <c r="BC235" s="90">
        <f>+'Southern Presbytery'!BC46</f>
        <v>20</v>
      </c>
      <c r="BD235" s="90">
        <f>+'Southern Presbytery'!BD46</f>
        <v>0</v>
      </c>
      <c r="BE235" s="90">
        <f>+'Southern Presbytery'!BE46</f>
        <v>0</v>
      </c>
      <c r="BF235" s="90">
        <f>+'Southern Presbytery'!BF46</f>
        <v>1</v>
      </c>
      <c r="BG235" s="90">
        <f>+'Southern Presbytery'!BG46</f>
        <v>3</v>
      </c>
      <c r="BH235" s="90">
        <f>+'Southern Presbytery'!BH46</f>
        <v>0</v>
      </c>
      <c r="BI235" s="90">
        <f>+'Southern Presbytery'!BI46</f>
        <v>0</v>
      </c>
      <c r="BJ235" s="90">
        <f>+'Southern Presbytery'!BJ46</f>
        <v>2</v>
      </c>
      <c r="BK235" s="90">
        <f>+'Southern Presbytery'!BK46</f>
        <v>4</v>
      </c>
      <c r="BL235" s="90">
        <f>+'Southern Presbytery'!BL46</f>
        <v>0</v>
      </c>
      <c r="BM235" s="90">
        <f>+'Southern Presbytery'!BM46</f>
        <v>0</v>
      </c>
      <c r="BN235" s="90">
        <f>+'Southern Presbytery'!BN46</f>
        <v>4</v>
      </c>
      <c r="BO235" s="90">
        <f>+'Southern Presbytery'!BO46</f>
        <v>8</v>
      </c>
      <c r="BP235" s="90">
        <f>+'Southern Presbytery'!BP46</f>
        <v>0</v>
      </c>
      <c r="BQ235" s="90">
        <f>+'Southern Presbytery'!BQ46</f>
        <v>0</v>
      </c>
      <c r="BR235" s="90">
        <f>+'Southern Presbytery'!BR46</f>
        <v>6</v>
      </c>
      <c r="BS235" s="90">
        <f>+'Southern Presbytery'!BS46</f>
        <v>15</v>
      </c>
    </row>
    <row r="236" spans="1:87" ht="12.75">
      <c r="A236" s="12">
        <f t="shared" si="16"/>
        <v>232</v>
      </c>
      <c r="B236" s="12" t="s">
        <v>300</v>
      </c>
      <c r="C236" s="39">
        <v>9838</v>
      </c>
      <c r="D236" s="19" t="s">
        <v>232</v>
      </c>
      <c r="E236" s="19">
        <f t="shared" si="15"/>
        <v>1</v>
      </c>
      <c r="F236" s="20" t="s">
        <v>334</v>
      </c>
      <c r="G236" s="129">
        <f t="shared" si="13"/>
        <v>22</v>
      </c>
      <c r="H236" s="129">
        <f t="shared" si="14"/>
        <v>5</v>
      </c>
      <c r="I236" s="101"/>
      <c r="J236" s="90">
        <f>+'Southern Presbytery'!J47</f>
        <v>0</v>
      </c>
      <c r="K236" s="90">
        <f>+'Southern Presbytery'!K47</f>
        <v>0</v>
      </c>
      <c r="L236" s="90">
        <f>+'Southern Presbytery'!L47</f>
        <v>0</v>
      </c>
      <c r="M236" s="90">
        <f>+'Southern Presbytery'!M47</f>
        <v>2</v>
      </c>
      <c r="N236" s="90">
        <f>+'Southern Presbytery'!N47</f>
        <v>10</v>
      </c>
      <c r="O236" s="90">
        <f>+'Southern Presbytery'!O47</f>
        <v>0</v>
      </c>
      <c r="P236" s="90">
        <f>+'Southern Presbytery'!P47</f>
        <v>0</v>
      </c>
      <c r="Q236" s="90">
        <f>+'Southern Presbytery'!Q47</f>
        <v>2</v>
      </c>
      <c r="R236" s="90">
        <f>+'Southern Presbytery'!R47</f>
        <v>8</v>
      </c>
      <c r="S236" s="90">
        <f>+'Southern Presbytery'!S47</f>
        <v>0</v>
      </c>
      <c r="T236" s="90">
        <f>+'Southern Presbytery'!T47</f>
        <v>0</v>
      </c>
      <c r="U236" s="90">
        <f>+'Southern Presbytery'!U47</f>
        <v>0</v>
      </c>
      <c r="V236" s="90">
        <f>+'Southern Presbytery'!V47</f>
        <v>1</v>
      </c>
      <c r="W236" s="90">
        <f>+'Southern Presbytery'!W47</f>
        <v>1</v>
      </c>
      <c r="X236" s="90">
        <f>+'Southern Presbytery'!X47</f>
        <v>0</v>
      </c>
      <c r="Y236" s="90">
        <f>+'Southern Presbytery'!Y47</f>
        <v>0</v>
      </c>
      <c r="Z236" s="90">
        <f>+'Southern Presbytery'!Z47</f>
        <v>1</v>
      </c>
      <c r="AA236" s="90">
        <f>+'Southern Presbytery'!AA47</f>
        <v>2</v>
      </c>
      <c r="AB236" s="90">
        <f>+'Southern Presbytery'!AB47</f>
        <v>1</v>
      </c>
      <c r="AC236" s="90">
        <f>+'Southern Presbytery'!AC47</f>
        <v>0</v>
      </c>
      <c r="AD236" s="90">
        <f>+'Southern Presbytery'!AD47</f>
        <v>0</v>
      </c>
      <c r="AE236" s="90">
        <f>+'Southern Presbytery'!AE47</f>
        <v>0</v>
      </c>
      <c r="AF236" s="90">
        <f>+'Southern Presbytery'!AF47</f>
        <v>0</v>
      </c>
      <c r="AG236" s="90">
        <f>+'Southern Presbytery'!AG47</f>
        <v>0</v>
      </c>
      <c r="AH236" s="90">
        <f>+'Southern Presbytery'!AH47</f>
        <v>16</v>
      </c>
      <c r="AI236" s="90">
        <f>+'Southern Presbytery'!AI47</f>
        <v>0</v>
      </c>
      <c r="AJ236" s="90">
        <f>+'Southern Presbytery'!AJ47</f>
        <v>0</v>
      </c>
      <c r="AK236" s="90">
        <f>+'Southern Presbytery'!AK47</f>
        <v>0</v>
      </c>
      <c r="AL236" s="90">
        <f>+'Southern Presbytery'!AL47</f>
        <v>0</v>
      </c>
      <c r="AM236" s="90">
        <f>+'Southern Presbytery'!AM47</f>
        <v>0</v>
      </c>
      <c r="AN236" s="90">
        <f>+'Southern Presbytery'!AN47</f>
        <v>0</v>
      </c>
      <c r="AO236" s="90">
        <f>+'Southern Presbytery'!AO47</f>
        <v>0</v>
      </c>
      <c r="AP236" s="90">
        <f>+'Southern Presbytery'!AP47</f>
        <v>0</v>
      </c>
      <c r="AQ236" s="90">
        <f>+'Southern Presbytery'!AQ47</f>
        <v>0</v>
      </c>
      <c r="AR236" s="90">
        <f>+'Southern Presbytery'!AR47</f>
        <v>0</v>
      </c>
      <c r="AS236" s="90">
        <f>+'Southern Presbytery'!AS47</f>
        <v>0</v>
      </c>
      <c r="AT236" s="90">
        <f>+'Southern Presbytery'!AT47</f>
        <v>1</v>
      </c>
      <c r="AU236" s="90">
        <f>+'Southern Presbytery'!AU47</f>
        <v>4</v>
      </c>
      <c r="AV236" s="90">
        <f>+'Southern Presbytery'!AV47</f>
        <v>0</v>
      </c>
      <c r="AW236" s="90">
        <f>+'Southern Presbytery'!AW47</f>
        <v>0</v>
      </c>
      <c r="AX236" s="90">
        <f>+'Southern Presbytery'!AX47</f>
        <v>0</v>
      </c>
      <c r="AY236" s="90">
        <f>+'Southern Presbytery'!AY47</f>
        <v>0</v>
      </c>
      <c r="AZ236" s="90">
        <f>+'Southern Presbytery'!AZ47</f>
        <v>0</v>
      </c>
      <c r="BA236" s="90">
        <f>+'Southern Presbytery'!BA47</f>
        <v>0</v>
      </c>
      <c r="BB236" s="90">
        <f>+'Southern Presbytery'!BB47</f>
        <v>0</v>
      </c>
      <c r="BC236" s="90">
        <f>+'Southern Presbytery'!BC47</f>
        <v>0</v>
      </c>
      <c r="BD236" s="90">
        <f>+'Southern Presbytery'!BD47</f>
        <v>0</v>
      </c>
      <c r="BE236" s="90">
        <f>+'Southern Presbytery'!BE47</f>
        <v>0</v>
      </c>
      <c r="BF236" s="90">
        <f>+'Southern Presbytery'!BF47</f>
        <v>0</v>
      </c>
      <c r="BG236" s="90">
        <f>+'Southern Presbytery'!BG47</f>
        <v>0</v>
      </c>
      <c r="BH236" s="90">
        <f>+'Southern Presbytery'!BH47</f>
        <v>0</v>
      </c>
      <c r="BI236" s="90">
        <f>+'Southern Presbytery'!BI47</f>
        <v>0</v>
      </c>
      <c r="BJ236" s="90">
        <f>+'Southern Presbytery'!BJ47</f>
        <v>0</v>
      </c>
      <c r="BK236" s="90">
        <f>+'Southern Presbytery'!BK47</f>
        <v>0</v>
      </c>
      <c r="BL236" s="90">
        <f>+'Southern Presbytery'!BL47</f>
        <v>0</v>
      </c>
      <c r="BM236" s="90">
        <f>+'Southern Presbytery'!BM47</f>
        <v>0</v>
      </c>
      <c r="BN236" s="90">
        <f>+'Southern Presbytery'!BN47</f>
        <v>4</v>
      </c>
      <c r="BO236" s="90">
        <f>+'Southern Presbytery'!BO47</f>
        <v>8</v>
      </c>
      <c r="BP236" s="90">
        <f>+'Southern Presbytery'!BP47</f>
        <v>0</v>
      </c>
      <c r="BQ236" s="90">
        <f>+'Southern Presbytery'!BQ47</f>
        <v>0</v>
      </c>
      <c r="BR236" s="90">
        <f>+'Southern Presbytery'!BR47</f>
        <v>1</v>
      </c>
      <c r="BS236" s="90">
        <f>+'Southern Presbytery'!BS47</f>
        <v>4</v>
      </c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</row>
    <row r="237" spans="1:71" ht="12.75">
      <c r="A237" s="12">
        <f t="shared" si="16"/>
        <v>233</v>
      </c>
      <c r="B237" s="17" t="s">
        <v>297</v>
      </c>
      <c r="C237" s="17">
        <v>9803</v>
      </c>
      <c r="D237" s="80" t="s">
        <v>211</v>
      </c>
      <c r="E237" s="80">
        <f t="shared" si="15"/>
      </c>
      <c r="F237" s="20" t="s">
        <v>331</v>
      </c>
      <c r="G237" s="129">
        <f t="shared" si="13"/>
        <v>21</v>
      </c>
      <c r="H237" s="129">
        <f t="shared" si="14"/>
        <v>0</v>
      </c>
      <c r="I237" s="101"/>
      <c r="J237" s="90">
        <f>+'Southern Presbytery'!J48</f>
        <v>0</v>
      </c>
      <c r="K237" s="90">
        <f>+'Southern Presbytery'!K48</f>
        <v>0</v>
      </c>
      <c r="L237" s="90">
        <f>+'Southern Presbytery'!L48</f>
        <v>1</v>
      </c>
      <c r="M237" s="90">
        <f>+'Southern Presbytery'!M48</f>
        <v>7</v>
      </c>
      <c r="N237" s="90">
        <f>+'Southern Presbytery'!N48</f>
        <v>5</v>
      </c>
      <c r="O237" s="90">
        <f>+'Southern Presbytery'!O48</f>
        <v>0</v>
      </c>
      <c r="P237" s="90">
        <f>+'Southern Presbytery'!P48</f>
        <v>0</v>
      </c>
      <c r="Q237" s="90">
        <f>+'Southern Presbytery'!Q48</f>
        <v>5</v>
      </c>
      <c r="R237" s="90">
        <f>+'Southern Presbytery'!R48</f>
        <v>3</v>
      </c>
      <c r="S237" s="90">
        <f>+'Southern Presbytery'!S48</f>
        <v>0</v>
      </c>
      <c r="T237" s="90">
        <f>+'Southern Presbytery'!T48</f>
        <v>0</v>
      </c>
      <c r="U237" s="90">
        <f>+'Southern Presbytery'!U48</f>
        <v>0</v>
      </c>
      <c r="V237" s="90">
        <f>+'Southern Presbytery'!V48</f>
        <v>0</v>
      </c>
      <c r="W237" s="90">
        <f>+'Southern Presbytery'!W48</f>
        <v>0</v>
      </c>
      <c r="X237" s="90">
        <f>+'Southern Presbytery'!X48</f>
        <v>0</v>
      </c>
      <c r="Y237" s="90">
        <f>+'Southern Presbytery'!Y48</f>
        <v>0</v>
      </c>
      <c r="Z237" s="90">
        <f>+'Southern Presbytery'!Z48</f>
        <v>0</v>
      </c>
      <c r="AA237" s="90">
        <f>+'Southern Presbytery'!AA48</f>
        <v>0</v>
      </c>
      <c r="AB237" s="90">
        <f>+'Southern Presbytery'!AB48</f>
        <v>0</v>
      </c>
      <c r="AC237" s="90">
        <f>+'Southern Presbytery'!AC48</f>
        <v>0</v>
      </c>
      <c r="AD237" s="90">
        <f>+'Southern Presbytery'!AD48</f>
        <v>0</v>
      </c>
      <c r="AE237" s="90">
        <f>+'Southern Presbytery'!AE48</f>
        <v>0</v>
      </c>
      <c r="AF237" s="90">
        <f>+'Southern Presbytery'!AF48</f>
        <v>0</v>
      </c>
      <c r="AG237" s="90">
        <f>+'Southern Presbytery'!AG48</f>
        <v>0</v>
      </c>
      <c r="AH237" s="90">
        <f>+'Southern Presbytery'!AH48</f>
        <v>0</v>
      </c>
      <c r="AI237" s="90">
        <f>+'Southern Presbytery'!AI48</f>
        <v>0</v>
      </c>
      <c r="AJ237" s="90">
        <f>+'Southern Presbytery'!AJ48</f>
        <v>0</v>
      </c>
      <c r="AK237" s="90">
        <f>+'Southern Presbytery'!AK48</f>
        <v>0</v>
      </c>
      <c r="AL237" s="90">
        <f>+'Southern Presbytery'!AL48</f>
        <v>0</v>
      </c>
      <c r="AM237" s="90">
        <f>+'Southern Presbytery'!AM48</f>
        <v>0</v>
      </c>
      <c r="AN237" s="90">
        <f>+'Southern Presbytery'!AN48</f>
        <v>0</v>
      </c>
      <c r="AO237" s="90">
        <f>+'Southern Presbytery'!AO48</f>
        <v>5</v>
      </c>
      <c r="AP237" s="90">
        <f>+'Southern Presbytery'!AP48</f>
        <v>4</v>
      </c>
      <c r="AQ237" s="90">
        <f>+'Southern Presbytery'!AQ48</f>
        <v>13</v>
      </c>
      <c r="AR237" s="90">
        <f>+'Southern Presbytery'!AR48</f>
        <v>0</v>
      </c>
      <c r="AS237" s="90">
        <f>+'Southern Presbytery'!AS48</f>
        <v>0</v>
      </c>
      <c r="AT237" s="90">
        <f>+'Southern Presbytery'!AT48</f>
        <v>0</v>
      </c>
      <c r="AU237" s="90">
        <f>+'Southern Presbytery'!AU48</f>
        <v>0</v>
      </c>
      <c r="AV237" s="90">
        <f>+'Southern Presbytery'!AV48</f>
        <v>0</v>
      </c>
      <c r="AW237" s="90">
        <f>+'Southern Presbytery'!AW48</f>
        <v>0</v>
      </c>
      <c r="AX237" s="90">
        <f>+'Southern Presbytery'!AX48</f>
        <v>0</v>
      </c>
      <c r="AY237" s="90">
        <f>+'Southern Presbytery'!AY48</f>
        <v>0</v>
      </c>
      <c r="AZ237" s="90">
        <f>+'Southern Presbytery'!AZ48</f>
        <v>0</v>
      </c>
      <c r="BA237" s="90">
        <f>+'Southern Presbytery'!BA48</f>
        <v>0</v>
      </c>
      <c r="BB237" s="90">
        <f>+'Southern Presbytery'!BB48</f>
        <v>0</v>
      </c>
      <c r="BC237" s="90">
        <f>+'Southern Presbytery'!BC48</f>
        <v>0</v>
      </c>
      <c r="BD237" s="90">
        <f>+'Southern Presbytery'!BD48</f>
        <v>0</v>
      </c>
      <c r="BE237" s="90">
        <f>+'Southern Presbytery'!BE48</f>
        <v>0</v>
      </c>
      <c r="BF237" s="90">
        <f>+'Southern Presbytery'!BF48</f>
        <v>0</v>
      </c>
      <c r="BG237" s="90">
        <f>+'Southern Presbytery'!BG48</f>
        <v>0</v>
      </c>
      <c r="BH237" s="90">
        <f>+'Southern Presbytery'!BH48</f>
        <v>0</v>
      </c>
      <c r="BI237" s="90">
        <f>+'Southern Presbytery'!BI48</f>
        <v>0</v>
      </c>
      <c r="BJ237" s="90">
        <f>+'Southern Presbytery'!BJ48</f>
        <v>0</v>
      </c>
      <c r="BK237" s="90">
        <f>+'Southern Presbytery'!BK48</f>
        <v>0</v>
      </c>
      <c r="BL237" s="90">
        <f>+'Southern Presbytery'!BL48</f>
        <v>0</v>
      </c>
      <c r="BM237" s="90">
        <f>+'Southern Presbytery'!BM48</f>
        <v>0</v>
      </c>
      <c r="BN237" s="90">
        <f>+'Southern Presbytery'!BN48</f>
        <v>0</v>
      </c>
      <c r="BO237" s="90">
        <f>+'Southern Presbytery'!BO48</f>
        <v>0</v>
      </c>
      <c r="BP237" s="90">
        <f>+'Southern Presbytery'!BP48</f>
        <v>0</v>
      </c>
      <c r="BQ237" s="90">
        <f>+'Southern Presbytery'!BQ48</f>
        <v>0</v>
      </c>
      <c r="BR237" s="90">
        <f>+'Southern Presbytery'!BR48</f>
        <v>0</v>
      </c>
      <c r="BS237" s="90">
        <f>+'Southern Presbytery'!BS48</f>
        <v>0</v>
      </c>
    </row>
    <row r="238" spans="1:87" ht="12.75">
      <c r="A238" s="12">
        <f t="shared" si="16"/>
        <v>234</v>
      </c>
      <c r="B238" s="12" t="s">
        <v>300</v>
      </c>
      <c r="C238" s="12">
        <v>9760</v>
      </c>
      <c r="D238" s="19" t="s">
        <v>193</v>
      </c>
      <c r="E238" s="19">
        <f t="shared" si="15"/>
        <v>1</v>
      </c>
      <c r="F238" s="20" t="s">
        <v>334</v>
      </c>
      <c r="G238" s="129">
        <f t="shared" si="13"/>
        <v>53</v>
      </c>
      <c r="H238" s="129">
        <f t="shared" si="14"/>
        <v>28</v>
      </c>
      <c r="I238" s="99"/>
      <c r="J238" s="90">
        <f>+'Southern Presbytery'!J49</f>
        <v>0</v>
      </c>
      <c r="K238" s="90">
        <f>+'Southern Presbytery'!K49</f>
        <v>2</v>
      </c>
      <c r="L238" s="90">
        <f>+'Southern Presbytery'!L49</f>
        <v>6</v>
      </c>
      <c r="M238" s="90">
        <f>+'Southern Presbytery'!M49</f>
        <v>9</v>
      </c>
      <c r="N238" s="90">
        <f>+'Southern Presbytery'!N49</f>
        <v>20</v>
      </c>
      <c r="O238" s="90">
        <f>+'Southern Presbytery'!O49</f>
        <v>0</v>
      </c>
      <c r="P238" s="90">
        <f>+'Southern Presbytery'!P49</f>
        <v>6</v>
      </c>
      <c r="Q238" s="90">
        <f>+'Southern Presbytery'!Q49</f>
        <v>2</v>
      </c>
      <c r="R238" s="90">
        <f>+'Southern Presbytery'!R49</f>
        <v>8</v>
      </c>
      <c r="S238" s="90">
        <f>+'Southern Presbytery'!S49</f>
        <v>0</v>
      </c>
      <c r="T238" s="90">
        <f>+'Southern Presbytery'!T49</f>
        <v>4</v>
      </c>
      <c r="U238" s="90">
        <f>+'Southern Presbytery'!U49</f>
        <v>4</v>
      </c>
      <c r="V238" s="90">
        <f>+'Southern Presbytery'!V49</f>
        <v>4</v>
      </c>
      <c r="W238" s="90">
        <f>+'Southern Presbytery'!W49</f>
        <v>2</v>
      </c>
      <c r="X238" s="90">
        <f>+'Southern Presbytery'!X49</f>
        <v>6</v>
      </c>
      <c r="Y238" s="90">
        <f>+'Southern Presbytery'!Y49</f>
        <v>1</v>
      </c>
      <c r="Z238" s="90">
        <f>+'Southern Presbytery'!Z49</f>
        <v>5</v>
      </c>
      <c r="AA238" s="90">
        <f>+'Southern Presbytery'!AA49</f>
        <v>2</v>
      </c>
      <c r="AB238" s="90">
        <f>+'Southern Presbytery'!AB49</f>
        <v>10</v>
      </c>
      <c r="AC238" s="90">
        <f>+'Southern Presbytery'!AC49</f>
        <v>2</v>
      </c>
      <c r="AD238" s="90">
        <f>+'Southern Presbytery'!AD49</f>
        <v>5</v>
      </c>
      <c r="AE238" s="90">
        <f>+'Southern Presbytery'!AE49</f>
        <v>0</v>
      </c>
      <c r="AF238" s="90">
        <f>+'Southern Presbytery'!AF49</f>
        <v>10</v>
      </c>
      <c r="AG238" s="90">
        <f>+'Southern Presbytery'!AG49</f>
        <v>1</v>
      </c>
      <c r="AH238" s="90">
        <f>+'Southern Presbytery'!AH49</f>
        <v>38</v>
      </c>
      <c r="AI238" s="90">
        <f>+'Southern Presbytery'!AI49</f>
        <v>2</v>
      </c>
      <c r="AJ238" s="90">
        <f>+'Southern Presbytery'!AJ49</f>
        <v>1</v>
      </c>
      <c r="AK238" s="90">
        <f>+'Southern Presbytery'!AK49</f>
        <v>0</v>
      </c>
      <c r="AL238" s="90">
        <f>+'Southern Presbytery'!AL49</f>
        <v>0</v>
      </c>
      <c r="AM238" s="90">
        <f>+'Southern Presbytery'!AM49</f>
        <v>0</v>
      </c>
      <c r="AN238" s="90">
        <f>+'Southern Presbytery'!AN49</f>
        <v>0</v>
      </c>
      <c r="AO238" s="90">
        <f>+'Southern Presbytery'!AO49</f>
        <v>8</v>
      </c>
      <c r="AP238" s="90">
        <f>+'Southern Presbytery'!AP49</f>
        <v>0</v>
      </c>
      <c r="AQ238" s="90">
        <f>+'Southern Presbytery'!AQ49</f>
        <v>16</v>
      </c>
      <c r="AR238" s="90">
        <f>+'Southern Presbytery'!AR49</f>
        <v>0</v>
      </c>
      <c r="AS238" s="90">
        <f>+'Southern Presbytery'!AS49</f>
        <v>0</v>
      </c>
      <c r="AT238" s="90">
        <f>+'Southern Presbytery'!AT49</f>
        <v>0</v>
      </c>
      <c r="AU238" s="90">
        <f>+'Southern Presbytery'!AU49</f>
        <v>0</v>
      </c>
      <c r="AV238" s="90">
        <f>+'Southern Presbytery'!AV49</f>
        <v>0</v>
      </c>
      <c r="AW238" s="90">
        <f>+'Southern Presbytery'!AW49</f>
        <v>0</v>
      </c>
      <c r="AX238" s="90">
        <f>+'Southern Presbytery'!AX49</f>
        <v>0</v>
      </c>
      <c r="AY238" s="90">
        <f>+'Southern Presbytery'!AY49</f>
        <v>0</v>
      </c>
      <c r="AZ238" s="90">
        <f>+'Southern Presbytery'!AZ49</f>
        <v>0</v>
      </c>
      <c r="BA238" s="90">
        <f>+'Southern Presbytery'!BA49</f>
        <v>0</v>
      </c>
      <c r="BB238" s="90">
        <f>+'Southern Presbytery'!BB49</f>
        <v>10</v>
      </c>
      <c r="BC238" s="90">
        <f>+'Southern Presbytery'!BC49</f>
        <v>50</v>
      </c>
      <c r="BD238" s="90">
        <f>+'Southern Presbytery'!BD49</f>
        <v>0</v>
      </c>
      <c r="BE238" s="90">
        <f>+'Southern Presbytery'!BE49</f>
        <v>0</v>
      </c>
      <c r="BF238" s="90">
        <f>+'Southern Presbytery'!BF49</f>
        <v>0</v>
      </c>
      <c r="BG238" s="90">
        <f>+'Southern Presbytery'!BG49</f>
        <v>0</v>
      </c>
      <c r="BH238" s="90">
        <f>+'Southern Presbytery'!BH49</f>
        <v>0</v>
      </c>
      <c r="BI238" s="90">
        <f>+'Southern Presbytery'!BI49</f>
        <v>0</v>
      </c>
      <c r="BJ238" s="90">
        <f>+'Southern Presbytery'!BJ49</f>
        <v>8</v>
      </c>
      <c r="BK238" s="90">
        <f>+'Southern Presbytery'!BK49</f>
        <v>6</v>
      </c>
      <c r="BL238" s="90">
        <f>+'Southern Presbytery'!BL49</f>
        <v>0</v>
      </c>
      <c r="BM238" s="90">
        <f>+'Southern Presbytery'!BM49</f>
        <v>0</v>
      </c>
      <c r="BN238" s="90">
        <f>+'Southern Presbytery'!BN49</f>
        <v>3</v>
      </c>
      <c r="BO238" s="90">
        <f>+'Southern Presbytery'!BO49</f>
        <v>10</v>
      </c>
      <c r="BP238" s="90">
        <f>+'Southern Presbytery'!BP49</f>
        <v>0</v>
      </c>
      <c r="BQ238" s="90">
        <f>+'Southern Presbytery'!BQ49</f>
        <v>0</v>
      </c>
      <c r="BR238" s="90">
        <f>+'Southern Presbytery'!BR49</f>
        <v>0</v>
      </c>
      <c r="BS238" s="90">
        <f>+'Southern Presbytery'!BS49</f>
        <v>0</v>
      </c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</row>
    <row r="239" spans="1:71" ht="12.75">
      <c r="A239" s="12">
        <f t="shared" si="16"/>
        <v>235</v>
      </c>
      <c r="B239" s="12" t="s">
        <v>300</v>
      </c>
      <c r="C239" s="41">
        <v>9786</v>
      </c>
      <c r="D239" s="19" t="s">
        <v>207</v>
      </c>
      <c r="E239" s="19">
        <f t="shared" si="15"/>
      </c>
      <c r="F239" s="20" t="s">
        <v>331</v>
      </c>
      <c r="G239" s="129">
        <f t="shared" si="13"/>
        <v>22</v>
      </c>
      <c r="H239" s="129">
        <f t="shared" si="14"/>
        <v>3</v>
      </c>
      <c r="I239" s="101"/>
      <c r="J239" s="90">
        <f>+'Southern Presbytery'!J50</f>
        <v>0</v>
      </c>
      <c r="K239" s="90">
        <f>+'Southern Presbytery'!K50</f>
        <v>1</v>
      </c>
      <c r="L239" s="90">
        <f>+'Southern Presbytery'!L50</f>
        <v>3</v>
      </c>
      <c r="M239" s="90">
        <f>+'Southern Presbytery'!M50</f>
        <v>2</v>
      </c>
      <c r="N239" s="90">
        <f>+'Southern Presbytery'!N50</f>
        <v>8</v>
      </c>
      <c r="O239" s="90">
        <f>+'Southern Presbytery'!O50</f>
        <v>0</v>
      </c>
      <c r="P239" s="90">
        <f>+'Southern Presbytery'!P50</f>
        <v>3</v>
      </c>
      <c r="Q239" s="90">
        <f>+'Southern Presbytery'!Q50</f>
        <v>1</v>
      </c>
      <c r="R239" s="90">
        <f>+'Southern Presbytery'!R50</f>
        <v>4</v>
      </c>
      <c r="S239" s="90">
        <f>+'Southern Presbytery'!S50</f>
        <v>0</v>
      </c>
      <c r="T239" s="90">
        <f>+'Southern Presbytery'!T50</f>
        <v>0</v>
      </c>
      <c r="U239" s="90">
        <f>+'Southern Presbytery'!U50</f>
        <v>1</v>
      </c>
      <c r="V239" s="90">
        <f>+'Southern Presbytery'!V50</f>
        <v>0</v>
      </c>
      <c r="W239" s="90">
        <f>+'Southern Presbytery'!W50</f>
        <v>1</v>
      </c>
      <c r="X239" s="90">
        <f>+'Southern Presbytery'!X50</f>
        <v>0</v>
      </c>
      <c r="Y239" s="90">
        <f>+'Southern Presbytery'!Y50</f>
        <v>1</v>
      </c>
      <c r="Z239" s="90">
        <f>+'Southern Presbytery'!Z50</f>
        <v>0</v>
      </c>
      <c r="AA239" s="90">
        <f>+'Southern Presbytery'!AA50</f>
        <v>0</v>
      </c>
      <c r="AB239" s="90">
        <f>+'Southern Presbytery'!AB50</f>
        <v>0</v>
      </c>
      <c r="AC239" s="90">
        <f>+'Southern Presbytery'!AC50</f>
        <v>0</v>
      </c>
      <c r="AD239" s="90">
        <f>+'Southern Presbytery'!AD50</f>
        <v>0</v>
      </c>
      <c r="AE239" s="90">
        <f>+'Southern Presbytery'!AE50</f>
        <v>0</v>
      </c>
      <c r="AF239" s="90">
        <f>+'Southern Presbytery'!AF50</f>
        <v>0</v>
      </c>
      <c r="AG239" s="90">
        <f>+'Southern Presbytery'!AG50</f>
        <v>0</v>
      </c>
      <c r="AH239" s="90">
        <f>+'Southern Presbytery'!AH50</f>
        <v>0</v>
      </c>
      <c r="AI239" s="90">
        <f>+'Southern Presbytery'!AI50</f>
        <v>1</v>
      </c>
      <c r="AJ239" s="90">
        <f>+'Southern Presbytery'!AJ50</f>
        <v>0</v>
      </c>
      <c r="AK239" s="90">
        <f>+'Southern Presbytery'!AK50</f>
        <v>0</v>
      </c>
      <c r="AL239" s="90">
        <f>+'Southern Presbytery'!AL50</f>
        <v>0</v>
      </c>
      <c r="AM239" s="90">
        <f>+'Southern Presbytery'!AM50</f>
        <v>0</v>
      </c>
      <c r="AN239" s="90">
        <f>+'Southern Presbytery'!AN50</f>
        <v>0</v>
      </c>
      <c r="AO239" s="90">
        <f>+'Southern Presbytery'!AO50</f>
        <v>12</v>
      </c>
      <c r="AP239" s="90">
        <f>+'Southern Presbytery'!AP50</f>
        <v>9</v>
      </c>
      <c r="AQ239" s="90">
        <f>+'Southern Presbytery'!AQ50</f>
        <v>10</v>
      </c>
      <c r="AR239" s="90">
        <f>+'Southern Presbytery'!AR50</f>
        <v>0</v>
      </c>
      <c r="AS239" s="90">
        <f>+'Southern Presbytery'!AS50</f>
        <v>0</v>
      </c>
      <c r="AT239" s="90">
        <f>+'Southern Presbytery'!AT50</f>
        <v>0</v>
      </c>
      <c r="AU239" s="90">
        <f>+'Southern Presbytery'!AU50</f>
        <v>0</v>
      </c>
      <c r="AV239" s="90">
        <f>+'Southern Presbytery'!AV50</f>
        <v>0</v>
      </c>
      <c r="AW239" s="90">
        <f>+'Southern Presbytery'!AW50</f>
        <v>0</v>
      </c>
      <c r="AX239" s="90">
        <f>+'Southern Presbytery'!AX50</f>
        <v>0</v>
      </c>
      <c r="AY239" s="90">
        <f>+'Southern Presbytery'!AY50</f>
        <v>0</v>
      </c>
      <c r="AZ239" s="90">
        <f>+'Southern Presbytery'!AZ50</f>
        <v>0</v>
      </c>
      <c r="BA239" s="90">
        <f>+'Southern Presbytery'!BA50</f>
        <v>0</v>
      </c>
      <c r="BB239" s="90">
        <f>+'Southern Presbytery'!BB50</f>
        <v>0</v>
      </c>
      <c r="BC239" s="90">
        <f>+'Southern Presbytery'!BC50</f>
        <v>0</v>
      </c>
      <c r="BD239" s="90">
        <f>+'Southern Presbytery'!BD50</f>
        <v>0</v>
      </c>
      <c r="BE239" s="90">
        <f>+'Southern Presbytery'!BE50</f>
        <v>0</v>
      </c>
      <c r="BF239" s="90">
        <f>+'Southern Presbytery'!BF50</f>
        <v>0</v>
      </c>
      <c r="BG239" s="90">
        <f>+'Southern Presbytery'!BG50</f>
        <v>0</v>
      </c>
      <c r="BH239" s="90">
        <f>+'Southern Presbytery'!BH50</f>
        <v>0</v>
      </c>
      <c r="BI239" s="90">
        <f>+'Southern Presbytery'!BI50</f>
        <v>0</v>
      </c>
      <c r="BJ239" s="90">
        <f>+'Southern Presbytery'!BJ50</f>
        <v>0</v>
      </c>
      <c r="BK239" s="90">
        <f>+'Southern Presbytery'!BK50</f>
        <v>0</v>
      </c>
      <c r="BL239" s="90">
        <f>+'Southern Presbytery'!BL50</f>
        <v>0</v>
      </c>
      <c r="BM239" s="90">
        <f>+'Southern Presbytery'!BM50</f>
        <v>0</v>
      </c>
      <c r="BN239" s="90">
        <f>+'Southern Presbytery'!BN50</f>
        <v>0</v>
      </c>
      <c r="BO239" s="90">
        <f>+'Southern Presbytery'!BO50</f>
        <v>0</v>
      </c>
      <c r="BP239" s="90">
        <f>+'Southern Presbytery'!BP50</f>
        <v>0</v>
      </c>
      <c r="BQ239" s="90">
        <f>+'Southern Presbytery'!BQ50</f>
        <v>0</v>
      </c>
      <c r="BR239" s="90">
        <f>+'Southern Presbytery'!BR50</f>
        <v>0</v>
      </c>
      <c r="BS239" s="90">
        <f>+'Southern Presbytery'!BS50</f>
        <v>0</v>
      </c>
    </row>
    <row r="240" spans="1:71" ht="12.75">
      <c r="A240" s="12">
        <f t="shared" si="16"/>
        <v>236</v>
      </c>
      <c r="B240" s="12" t="s">
        <v>300</v>
      </c>
      <c r="C240" s="12">
        <v>9804</v>
      </c>
      <c r="D240" s="19" t="s">
        <v>212</v>
      </c>
      <c r="E240" s="19">
        <f t="shared" si="15"/>
      </c>
      <c r="F240" s="20" t="s">
        <v>331</v>
      </c>
      <c r="G240" s="129">
        <f t="shared" si="13"/>
        <v>32</v>
      </c>
      <c r="H240" s="129">
        <f t="shared" si="14"/>
        <v>0</v>
      </c>
      <c r="I240" s="101"/>
      <c r="J240" s="90">
        <f>+'Southern Presbytery'!J51</f>
        <v>0</v>
      </c>
      <c r="K240" s="90">
        <f>+'Southern Presbytery'!K51</f>
        <v>6</v>
      </c>
      <c r="L240" s="90">
        <f>+'Southern Presbytery'!L51</f>
        <v>6</v>
      </c>
      <c r="M240" s="90">
        <f>+'Southern Presbytery'!M51</f>
        <v>14</v>
      </c>
      <c r="N240" s="90">
        <f>+'Southern Presbytery'!N51</f>
        <v>6</v>
      </c>
      <c r="O240" s="90">
        <f>+'Southern Presbytery'!O51</f>
        <v>0</v>
      </c>
      <c r="P240" s="90">
        <f>+'Southern Presbytery'!P51</f>
        <v>0</v>
      </c>
      <c r="Q240" s="90">
        <f>+'Southern Presbytery'!Q51</f>
        <v>0</v>
      </c>
      <c r="R240" s="90">
        <f>+'Southern Presbytery'!R51</f>
        <v>0</v>
      </c>
      <c r="S240" s="90">
        <f>+'Southern Presbytery'!S51</f>
        <v>0</v>
      </c>
      <c r="T240" s="90">
        <f>+'Southern Presbytery'!T51</f>
        <v>0</v>
      </c>
      <c r="U240" s="90">
        <f>+'Southern Presbytery'!U51</f>
        <v>0</v>
      </c>
      <c r="V240" s="90">
        <f>+'Southern Presbytery'!V51</f>
        <v>0</v>
      </c>
      <c r="W240" s="90">
        <f>+'Southern Presbytery'!W51</f>
        <v>0</v>
      </c>
      <c r="X240" s="90">
        <f>+'Southern Presbytery'!X51</f>
        <v>0</v>
      </c>
      <c r="Y240" s="90">
        <f>+'Southern Presbytery'!Y51</f>
        <v>0</v>
      </c>
      <c r="Z240" s="90">
        <f>+'Southern Presbytery'!Z51</f>
        <v>0</v>
      </c>
      <c r="AA240" s="90">
        <f>+'Southern Presbytery'!AA51</f>
        <v>0</v>
      </c>
      <c r="AB240" s="90">
        <f>+'Southern Presbytery'!AB51</f>
        <v>4</v>
      </c>
      <c r="AC240" s="90">
        <f>+'Southern Presbytery'!AC51</f>
        <v>1</v>
      </c>
      <c r="AD240" s="90">
        <f>+'Southern Presbytery'!AD51</f>
        <v>1</v>
      </c>
      <c r="AE240" s="90">
        <f>+'Southern Presbytery'!AE51</f>
        <v>0</v>
      </c>
      <c r="AF240" s="90">
        <f>+'Southern Presbytery'!AF51</f>
        <v>0</v>
      </c>
      <c r="AG240" s="90">
        <f>+'Southern Presbytery'!AG51</f>
        <v>6</v>
      </c>
      <c r="AH240" s="90">
        <f>+'Southern Presbytery'!AH51</f>
        <v>20</v>
      </c>
      <c r="AI240" s="90">
        <f>+'Southern Presbytery'!AI51</f>
        <v>0</v>
      </c>
      <c r="AJ240" s="90">
        <f>+'Southern Presbytery'!AJ51</f>
        <v>0</v>
      </c>
      <c r="AK240" s="90">
        <f>+'Southern Presbytery'!AK51</f>
        <v>0</v>
      </c>
      <c r="AL240" s="90">
        <f>+'Southern Presbytery'!AL51</f>
        <v>0</v>
      </c>
      <c r="AM240" s="90">
        <f>+'Southern Presbytery'!AM51</f>
        <v>0</v>
      </c>
      <c r="AN240" s="90">
        <f>+'Southern Presbytery'!AN51</f>
        <v>0</v>
      </c>
      <c r="AO240" s="90">
        <f>+'Southern Presbytery'!AO51</f>
        <v>0</v>
      </c>
      <c r="AP240" s="90">
        <f>+'Southern Presbytery'!AP51</f>
        <v>0</v>
      </c>
      <c r="AQ240" s="90">
        <f>+'Southern Presbytery'!AQ51</f>
        <v>0</v>
      </c>
      <c r="AR240" s="90">
        <f>+'Southern Presbytery'!AR51</f>
        <v>1</v>
      </c>
      <c r="AS240" s="90">
        <f>+'Southern Presbytery'!AS51</f>
        <v>50</v>
      </c>
      <c r="AT240" s="90">
        <f>+'Southern Presbytery'!AT51</f>
        <v>0</v>
      </c>
      <c r="AU240" s="90">
        <f>+'Southern Presbytery'!AU51</f>
        <v>0</v>
      </c>
      <c r="AV240" s="90">
        <f>+'Southern Presbytery'!AV51</f>
        <v>0</v>
      </c>
      <c r="AW240" s="90">
        <f>+'Southern Presbytery'!AW51</f>
        <v>0</v>
      </c>
      <c r="AX240" s="90">
        <f>+'Southern Presbytery'!AX51</f>
        <v>0</v>
      </c>
      <c r="AY240" s="90">
        <f>+'Southern Presbytery'!AY51</f>
        <v>0</v>
      </c>
      <c r="AZ240" s="90">
        <f>+'Southern Presbytery'!AZ51</f>
        <v>0</v>
      </c>
      <c r="BA240" s="90">
        <f>+'Southern Presbytery'!BA51</f>
        <v>0</v>
      </c>
      <c r="BB240" s="90">
        <f>+'Southern Presbytery'!BB51</f>
        <v>0</v>
      </c>
      <c r="BC240" s="90">
        <f>+'Southern Presbytery'!BC51</f>
        <v>0</v>
      </c>
      <c r="BD240" s="90">
        <f>+'Southern Presbytery'!BD51</f>
        <v>0</v>
      </c>
      <c r="BE240" s="90">
        <f>+'Southern Presbytery'!BE51</f>
        <v>0</v>
      </c>
      <c r="BF240" s="90">
        <f>+'Southern Presbytery'!BF51</f>
        <v>0</v>
      </c>
      <c r="BG240" s="90">
        <f>+'Southern Presbytery'!BG51</f>
        <v>0</v>
      </c>
      <c r="BH240" s="90">
        <f>+'Southern Presbytery'!BH51</f>
        <v>0</v>
      </c>
      <c r="BI240" s="90">
        <f>+'Southern Presbytery'!BI51</f>
        <v>0</v>
      </c>
      <c r="BJ240" s="90">
        <f>+'Southern Presbytery'!BJ51</f>
        <v>0</v>
      </c>
      <c r="BK240" s="90">
        <f>+'Southern Presbytery'!BK51</f>
        <v>0</v>
      </c>
      <c r="BL240" s="90">
        <f>+'Southern Presbytery'!BL51</f>
        <v>0</v>
      </c>
      <c r="BM240" s="90">
        <f>+'Southern Presbytery'!BM51</f>
        <v>0</v>
      </c>
      <c r="BN240" s="90">
        <f>+'Southern Presbytery'!BN51</f>
        <v>0</v>
      </c>
      <c r="BO240" s="90">
        <f>+'Southern Presbytery'!BO51</f>
        <v>0</v>
      </c>
      <c r="BP240" s="90">
        <f>+'Southern Presbytery'!BP51</f>
        <v>0</v>
      </c>
      <c r="BQ240" s="90">
        <f>+'Southern Presbytery'!BQ51</f>
        <v>0</v>
      </c>
      <c r="BR240" s="90">
        <f>+'Southern Presbytery'!BR51</f>
        <v>0</v>
      </c>
      <c r="BS240" s="90">
        <f>+'Southern Presbytery'!BS51</f>
        <v>0</v>
      </c>
    </row>
    <row r="241" spans="1:87" ht="12.75">
      <c r="A241" s="12">
        <f t="shared" si="16"/>
        <v>237</v>
      </c>
      <c r="B241" s="12" t="s">
        <v>300</v>
      </c>
      <c r="C241" s="12">
        <v>9762</v>
      </c>
      <c r="D241" s="19" t="s">
        <v>222</v>
      </c>
      <c r="E241" s="19">
        <f t="shared" si="15"/>
      </c>
      <c r="F241" s="20" t="s">
        <v>331</v>
      </c>
      <c r="G241" s="129">
        <f t="shared" si="13"/>
        <v>10</v>
      </c>
      <c r="H241" s="129">
        <f t="shared" si="14"/>
        <v>23</v>
      </c>
      <c r="I241" s="99"/>
      <c r="J241" s="90">
        <f>+'Southern Presbytery'!J52</f>
        <v>0</v>
      </c>
      <c r="K241" s="90">
        <f>+'Southern Presbytery'!K52</f>
        <v>0</v>
      </c>
      <c r="L241" s="90">
        <f>+'Southern Presbytery'!L52</f>
        <v>0</v>
      </c>
      <c r="M241" s="90">
        <f>+'Southern Presbytery'!M52</f>
        <v>3</v>
      </c>
      <c r="N241" s="90">
        <f>+'Southern Presbytery'!N52</f>
        <v>3</v>
      </c>
      <c r="O241" s="90">
        <f>+'Southern Presbytery'!O52</f>
        <v>0</v>
      </c>
      <c r="P241" s="90">
        <f>+'Southern Presbytery'!P52</f>
        <v>0</v>
      </c>
      <c r="Q241" s="90">
        <f>+'Southern Presbytery'!Q52</f>
        <v>1</v>
      </c>
      <c r="R241" s="90">
        <f>+'Southern Presbytery'!R52</f>
        <v>3</v>
      </c>
      <c r="S241" s="90">
        <f>+'Southern Presbytery'!S52</f>
        <v>0</v>
      </c>
      <c r="T241" s="90">
        <f>+'Southern Presbytery'!T52</f>
        <v>0</v>
      </c>
      <c r="U241" s="90">
        <f>+'Southern Presbytery'!U52</f>
        <v>2</v>
      </c>
      <c r="V241" s="90">
        <f>+'Southern Presbytery'!V52</f>
        <v>4</v>
      </c>
      <c r="W241" s="90">
        <f>+'Southern Presbytery'!W52</f>
        <v>5</v>
      </c>
      <c r="X241" s="90">
        <f>+'Southern Presbytery'!X52</f>
        <v>0</v>
      </c>
      <c r="Y241" s="90">
        <f>+'Southern Presbytery'!Y52</f>
        <v>1</v>
      </c>
      <c r="Z241" s="90">
        <f>+'Southern Presbytery'!Z52</f>
        <v>7</v>
      </c>
      <c r="AA241" s="90">
        <f>+'Southern Presbytery'!AA52</f>
        <v>4</v>
      </c>
      <c r="AB241" s="90">
        <f>+'Southern Presbytery'!AB52</f>
        <v>0</v>
      </c>
      <c r="AC241" s="90">
        <f>+'Southern Presbytery'!AC52</f>
        <v>0</v>
      </c>
      <c r="AD241" s="90">
        <f>+'Southern Presbytery'!AD52</f>
        <v>0</v>
      </c>
      <c r="AE241" s="90">
        <f>+'Southern Presbytery'!AE52</f>
        <v>0</v>
      </c>
      <c r="AF241" s="90">
        <f>+'Southern Presbytery'!AF52</f>
        <v>0</v>
      </c>
      <c r="AG241" s="90">
        <f>+'Southern Presbytery'!AG52</f>
        <v>0</v>
      </c>
      <c r="AH241" s="90">
        <f>+'Southern Presbytery'!AH52</f>
        <v>0</v>
      </c>
      <c r="AI241" s="90">
        <f>+'Southern Presbytery'!AI52</f>
        <v>0</v>
      </c>
      <c r="AJ241" s="90">
        <f>+'Southern Presbytery'!AJ52</f>
        <v>0</v>
      </c>
      <c r="AK241" s="90">
        <f>+'Southern Presbytery'!AK52</f>
        <v>0</v>
      </c>
      <c r="AL241" s="90">
        <f>+'Southern Presbytery'!AL52</f>
        <v>0</v>
      </c>
      <c r="AM241" s="90">
        <f>+'Southern Presbytery'!AM52</f>
        <v>0</v>
      </c>
      <c r="AN241" s="90">
        <f>+'Southern Presbytery'!AN52</f>
        <v>0</v>
      </c>
      <c r="AO241" s="90">
        <f>+'Southern Presbytery'!AO52</f>
        <v>2</v>
      </c>
      <c r="AP241" s="90">
        <f>+'Southern Presbytery'!AP52</f>
        <v>30</v>
      </c>
      <c r="AQ241" s="90">
        <f>+'Southern Presbytery'!AQ52</f>
        <v>0</v>
      </c>
      <c r="AR241" s="90">
        <f>+'Southern Presbytery'!AR52</f>
        <v>0</v>
      </c>
      <c r="AS241" s="90">
        <f>+'Southern Presbytery'!AS52</f>
        <v>0</v>
      </c>
      <c r="AT241" s="90">
        <f>+'Southern Presbytery'!AT52</f>
        <v>0</v>
      </c>
      <c r="AU241" s="90">
        <f>+'Southern Presbytery'!AU52</f>
        <v>0</v>
      </c>
      <c r="AV241" s="90">
        <f>+'Southern Presbytery'!AV52</f>
        <v>0</v>
      </c>
      <c r="AW241" s="90">
        <f>+'Southern Presbytery'!AW52</f>
        <v>0</v>
      </c>
      <c r="AX241" s="90">
        <f>+'Southern Presbytery'!AX52</f>
        <v>0</v>
      </c>
      <c r="AY241" s="90">
        <f>+'Southern Presbytery'!AY52</f>
        <v>0</v>
      </c>
      <c r="AZ241" s="90">
        <f>+'Southern Presbytery'!AZ52</f>
        <v>0</v>
      </c>
      <c r="BA241" s="90">
        <f>+'Southern Presbytery'!BA52</f>
        <v>0</v>
      </c>
      <c r="BB241" s="90">
        <f>+'Southern Presbytery'!BB52</f>
        <v>0</v>
      </c>
      <c r="BC241" s="90">
        <f>+'Southern Presbytery'!BC52</f>
        <v>0</v>
      </c>
      <c r="BD241" s="90">
        <f>+'Southern Presbytery'!BD52</f>
        <v>0</v>
      </c>
      <c r="BE241" s="90">
        <f>+'Southern Presbytery'!BE52</f>
        <v>0</v>
      </c>
      <c r="BF241" s="90">
        <f>+'Southern Presbytery'!BF52</f>
        <v>0</v>
      </c>
      <c r="BG241" s="90">
        <f>+'Southern Presbytery'!BG52</f>
        <v>0</v>
      </c>
      <c r="BH241" s="90">
        <f>+'Southern Presbytery'!BH52</f>
        <v>0</v>
      </c>
      <c r="BI241" s="90">
        <f>+'Southern Presbytery'!BI52</f>
        <v>0</v>
      </c>
      <c r="BJ241" s="90">
        <f>+'Southern Presbytery'!BJ52</f>
        <v>0</v>
      </c>
      <c r="BK241" s="90">
        <f>+'Southern Presbytery'!BK52</f>
        <v>0</v>
      </c>
      <c r="BL241" s="90">
        <f>+'Southern Presbytery'!BL52</f>
        <v>0</v>
      </c>
      <c r="BM241" s="90">
        <f>+'Southern Presbytery'!BM52</f>
        <v>0</v>
      </c>
      <c r="BN241" s="90">
        <f>+'Southern Presbytery'!BN52</f>
        <v>0</v>
      </c>
      <c r="BO241" s="90">
        <f>+'Southern Presbytery'!BO52</f>
        <v>0</v>
      </c>
      <c r="BP241" s="90">
        <f>+'Southern Presbytery'!BP52</f>
        <v>0</v>
      </c>
      <c r="BQ241" s="90">
        <f>+'Southern Presbytery'!BQ52</f>
        <v>0</v>
      </c>
      <c r="BR241" s="90">
        <f>+'Southern Presbytery'!BR52</f>
        <v>0</v>
      </c>
      <c r="BS241" s="90">
        <f>+'Southern Presbytery'!BS52</f>
        <v>0</v>
      </c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</row>
    <row r="242" spans="1:87" ht="12.75">
      <c r="A242" s="12">
        <f t="shared" si="16"/>
        <v>238</v>
      </c>
      <c r="B242" s="12" t="s">
        <v>300</v>
      </c>
      <c r="C242" s="12">
        <v>9818</v>
      </c>
      <c r="D242" s="19" t="s">
        <v>223</v>
      </c>
      <c r="E242" s="19">
        <f t="shared" si="15"/>
      </c>
      <c r="F242" s="20" t="s">
        <v>331</v>
      </c>
      <c r="G242" s="129">
        <f t="shared" si="13"/>
        <v>66</v>
      </c>
      <c r="H242" s="129">
        <f t="shared" si="14"/>
        <v>13</v>
      </c>
      <c r="I242" s="101"/>
      <c r="J242" s="90">
        <f>+'Southern Presbytery'!J53</f>
        <v>0</v>
      </c>
      <c r="K242" s="90">
        <f>+'Southern Presbytery'!K53</f>
        <v>4</v>
      </c>
      <c r="L242" s="90">
        <f>+'Southern Presbytery'!L53</f>
        <v>11</v>
      </c>
      <c r="M242" s="90">
        <f>+'Southern Presbytery'!M53</f>
        <v>9</v>
      </c>
      <c r="N242" s="90">
        <f>+'Southern Presbytery'!N53</f>
        <v>10</v>
      </c>
      <c r="O242" s="90">
        <f>+'Southern Presbytery'!O53</f>
        <v>4</v>
      </c>
      <c r="P242" s="90">
        <f>+'Southern Presbytery'!P53</f>
        <v>7</v>
      </c>
      <c r="Q242" s="90">
        <f>+'Southern Presbytery'!Q53</f>
        <v>13</v>
      </c>
      <c r="R242" s="90">
        <f>+'Southern Presbytery'!R53</f>
        <v>8</v>
      </c>
      <c r="S242" s="90">
        <f>+'Southern Presbytery'!S53</f>
        <v>0</v>
      </c>
      <c r="T242" s="90">
        <f>+'Southern Presbytery'!T53</f>
        <v>3</v>
      </c>
      <c r="U242" s="90">
        <f>+'Southern Presbytery'!U53</f>
        <v>2</v>
      </c>
      <c r="V242" s="90">
        <f>+'Southern Presbytery'!V53</f>
        <v>0</v>
      </c>
      <c r="W242" s="90">
        <f>+'Southern Presbytery'!W53</f>
        <v>2</v>
      </c>
      <c r="X242" s="90">
        <f>+'Southern Presbytery'!X53</f>
        <v>2</v>
      </c>
      <c r="Y242" s="90">
        <f>+'Southern Presbytery'!Y53</f>
        <v>2</v>
      </c>
      <c r="Z242" s="90">
        <f>+'Southern Presbytery'!Z53</f>
        <v>0</v>
      </c>
      <c r="AA242" s="90">
        <f>+'Southern Presbytery'!AA53</f>
        <v>2</v>
      </c>
      <c r="AB242" s="90">
        <f>+'Southern Presbytery'!AB53</f>
        <v>0</v>
      </c>
      <c r="AC242" s="90">
        <f>+'Southern Presbytery'!AC53</f>
        <v>0</v>
      </c>
      <c r="AD242" s="90">
        <f>+'Southern Presbytery'!AD53</f>
        <v>0</v>
      </c>
      <c r="AE242" s="90">
        <f>+'Southern Presbytery'!AE53</f>
        <v>0</v>
      </c>
      <c r="AF242" s="90">
        <f>+'Southern Presbytery'!AF53</f>
        <v>23</v>
      </c>
      <c r="AG242" s="90">
        <f>+'Southern Presbytery'!AG53</f>
        <v>10</v>
      </c>
      <c r="AH242" s="90">
        <f>+'Southern Presbytery'!AH53</f>
        <v>50</v>
      </c>
      <c r="AI242" s="90">
        <f>+'Southern Presbytery'!AI53</f>
        <v>0</v>
      </c>
      <c r="AJ242" s="90">
        <f>+'Southern Presbytery'!AJ53</f>
        <v>4</v>
      </c>
      <c r="AK242" s="90">
        <f>+'Southern Presbytery'!AK53</f>
        <v>0</v>
      </c>
      <c r="AL242" s="90">
        <f>+'Southern Presbytery'!AL53</f>
        <v>0</v>
      </c>
      <c r="AM242" s="90">
        <f>+'Southern Presbytery'!AM53</f>
        <v>0</v>
      </c>
      <c r="AN242" s="90">
        <f>+'Southern Presbytery'!AN53</f>
        <v>5</v>
      </c>
      <c r="AO242" s="90">
        <f>+'Southern Presbytery'!AO53</f>
        <v>0</v>
      </c>
      <c r="AP242" s="90">
        <f>+'Southern Presbytery'!AP53</f>
        <v>12</v>
      </c>
      <c r="AQ242" s="90">
        <f>+'Southern Presbytery'!AQ53</f>
        <v>35</v>
      </c>
      <c r="AR242" s="90">
        <f>+'Southern Presbytery'!AR53</f>
        <v>1</v>
      </c>
      <c r="AS242" s="90">
        <f>+'Southern Presbytery'!AS53</f>
        <v>45</v>
      </c>
      <c r="AT242" s="90">
        <f>+'Southern Presbytery'!AT53</f>
        <v>0</v>
      </c>
      <c r="AU242" s="90">
        <f>+'Southern Presbytery'!AU53</f>
        <v>0</v>
      </c>
      <c r="AV242" s="90">
        <f>+'Southern Presbytery'!AV53</f>
        <v>0</v>
      </c>
      <c r="AW242" s="90">
        <f>+'Southern Presbytery'!AW53</f>
        <v>0</v>
      </c>
      <c r="AX242" s="90">
        <f>+'Southern Presbytery'!AX53</f>
        <v>0</v>
      </c>
      <c r="AY242" s="90">
        <f>+'Southern Presbytery'!AY53</f>
        <v>0</v>
      </c>
      <c r="AZ242" s="90">
        <f>+'Southern Presbytery'!AZ53</f>
        <v>1</v>
      </c>
      <c r="BA242" s="90">
        <f>+'Southern Presbytery'!BA53</f>
        <v>30</v>
      </c>
      <c r="BB242" s="90">
        <f>+'Southern Presbytery'!BB53</f>
        <v>0</v>
      </c>
      <c r="BC242" s="90">
        <f>+'Southern Presbytery'!BC53</f>
        <v>0</v>
      </c>
      <c r="BD242" s="90">
        <f>+'Southern Presbytery'!BD53</f>
        <v>1</v>
      </c>
      <c r="BE242" s="90">
        <f>+'Southern Presbytery'!BE53</f>
        <v>30</v>
      </c>
      <c r="BF242" s="90">
        <f>+'Southern Presbytery'!BF53</f>
        <v>2</v>
      </c>
      <c r="BG242" s="90">
        <f>+'Southern Presbytery'!BG53</f>
        <v>4</v>
      </c>
      <c r="BH242" s="90">
        <f>+'Southern Presbytery'!BH53</f>
        <v>0</v>
      </c>
      <c r="BI242" s="90">
        <f>+'Southern Presbytery'!BI53</f>
        <v>0</v>
      </c>
      <c r="BJ242" s="90">
        <f>+'Southern Presbytery'!BJ53</f>
        <v>3</v>
      </c>
      <c r="BK242" s="90">
        <f>+'Southern Presbytery'!BK53</f>
        <v>4</v>
      </c>
      <c r="BL242" s="90">
        <f>+'Southern Presbytery'!BL53</f>
        <v>1</v>
      </c>
      <c r="BM242" s="90">
        <f>+'Southern Presbytery'!BM53</f>
        <v>2</v>
      </c>
      <c r="BN242" s="90">
        <f>+'Southern Presbytery'!BN53</f>
        <v>0</v>
      </c>
      <c r="BO242" s="90">
        <f>+'Southern Presbytery'!BO53</f>
        <v>0</v>
      </c>
      <c r="BP242" s="90">
        <f>+'Southern Presbytery'!BP53</f>
        <v>0</v>
      </c>
      <c r="BQ242" s="90">
        <f>+'Southern Presbytery'!BQ53</f>
        <v>0</v>
      </c>
      <c r="BR242" s="90">
        <f>+'Southern Presbytery'!BR53</f>
        <v>0</v>
      </c>
      <c r="BS242" s="90">
        <f>+'Southern Presbytery'!BS53</f>
        <v>0</v>
      </c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</row>
    <row r="243" spans="1:87" ht="12.75">
      <c r="A243" s="12">
        <f t="shared" si="16"/>
        <v>239</v>
      </c>
      <c r="B243" s="12" t="s">
        <v>300</v>
      </c>
      <c r="C243" s="41">
        <v>9775</v>
      </c>
      <c r="D243" s="19" t="s">
        <v>304</v>
      </c>
      <c r="E243" s="19">
        <f t="shared" si="15"/>
        <v>1</v>
      </c>
      <c r="F243" s="20" t="s">
        <v>365</v>
      </c>
      <c r="G243" s="129">
        <f t="shared" si="13"/>
        <v>34</v>
      </c>
      <c r="H243" s="129">
        <f t="shared" si="14"/>
        <v>2</v>
      </c>
      <c r="I243" s="101"/>
      <c r="J243" s="90">
        <f>+'Southern Presbytery'!J54</f>
        <v>0</v>
      </c>
      <c r="K243" s="90">
        <f>+'Southern Presbytery'!K54</f>
        <v>0</v>
      </c>
      <c r="L243" s="90">
        <f>+'Southern Presbytery'!L54</f>
        <v>0</v>
      </c>
      <c r="M243" s="90">
        <f>+'Southern Presbytery'!M54</f>
        <v>11</v>
      </c>
      <c r="N243" s="90">
        <f>+'Southern Presbytery'!N54</f>
        <v>12</v>
      </c>
      <c r="O243" s="90">
        <f>+'Southern Presbytery'!O54</f>
        <v>0</v>
      </c>
      <c r="P243" s="90">
        <f>+'Southern Presbytery'!P54</f>
        <v>0</v>
      </c>
      <c r="Q243" s="90">
        <f>+'Southern Presbytery'!Q54</f>
        <v>3</v>
      </c>
      <c r="R243" s="90">
        <f>+'Southern Presbytery'!R54</f>
        <v>8</v>
      </c>
      <c r="S243" s="90">
        <f>+'Southern Presbytery'!S54</f>
        <v>0</v>
      </c>
      <c r="T243" s="90">
        <f>+'Southern Presbytery'!T54</f>
        <v>0</v>
      </c>
      <c r="U243" s="90">
        <f>+'Southern Presbytery'!U54</f>
        <v>2</v>
      </c>
      <c r="V243" s="90">
        <f>+'Southern Presbytery'!V54</f>
        <v>0</v>
      </c>
      <c r="W243" s="90">
        <f>+'Southern Presbytery'!W54</f>
        <v>0</v>
      </c>
      <c r="X243" s="90">
        <f>+'Southern Presbytery'!X54</f>
        <v>0</v>
      </c>
      <c r="Y243" s="90">
        <f>+'Southern Presbytery'!Y54</f>
        <v>0</v>
      </c>
      <c r="Z243" s="90">
        <f>+'Southern Presbytery'!Z54</f>
        <v>0</v>
      </c>
      <c r="AA243" s="90">
        <f>+'Southern Presbytery'!AA54</f>
        <v>0</v>
      </c>
      <c r="AB243" s="90">
        <f>+'Southern Presbytery'!AB54</f>
        <v>7</v>
      </c>
      <c r="AC243" s="90">
        <f>+'Southern Presbytery'!AC54</f>
        <v>1</v>
      </c>
      <c r="AD243" s="90">
        <f>+'Southern Presbytery'!AD54</f>
        <v>0</v>
      </c>
      <c r="AE243" s="90">
        <f>+'Southern Presbytery'!AE54</f>
        <v>0</v>
      </c>
      <c r="AF243" s="90">
        <f>+'Southern Presbytery'!AF54</f>
        <v>1</v>
      </c>
      <c r="AG243" s="90">
        <f>+'Southern Presbytery'!AG54</f>
        <v>0</v>
      </c>
      <c r="AH243" s="90">
        <f>+'Southern Presbytery'!AH54</f>
        <v>28</v>
      </c>
      <c r="AI243" s="90">
        <f>+'Southern Presbytery'!AI54</f>
        <v>0</v>
      </c>
      <c r="AJ243" s="90">
        <f>+'Southern Presbytery'!AJ54</f>
        <v>0</v>
      </c>
      <c r="AK243" s="90">
        <f>+'Southern Presbytery'!AK54</f>
        <v>0</v>
      </c>
      <c r="AL243" s="90">
        <f>+'Southern Presbytery'!AL54</f>
        <v>0</v>
      </c>
      <c r="AM243" s="90">
        <f>+'Southern Presbytery'!AM54</f>
        <v>0</v>
      </c>
      <c r="AN243" s="90">
        <f>+'Southern Presbytery'!AN54</f>
        <v>0</v>
      </c>
      <c r="AO243" s="90">
        <f>+'Southern Presbytery'!AO54</f>
        <v>0</v>
      </c>
      <c r="AP243" s="90">
        <f>+'Southern Presbytery'!AP54</f>
        <v>0</v>
      </c>
      <c r="AQ243" s="90">
        <f>+'Southern Presbytery'!AQ54</f>
        <v>7</v>
      </c>
      <c r="AR243" s="90">
        <f>+'Southern Presbytery'!AR54</f>
        <v>26</v>
      </c>
      <c r="AS243" s="90">
        <f>+'Southern Presbytery'!AS54</f>
        <v>5</v>
      </c>
      <c r="AT243" s="90">
        <f>+'Southern Presbytery'!AT54</f>
        <v>2</v>
      </c>
      <c r="AU243" s="90">
        <f>+'Southern Presbytery'!AU54</f>
        <v>8</v>
      </c>
      <c r="AV243" s="90">
        <f>+'Southern Presbytery'!AV54</f>
        <v>1</v>
      </c>
      <c r="AW243" s="90">
        <f>+'Southern Presbytery'!AW54</f>
        <v>25</v>
      </c>
      <c r="AX243" s="90">
        <f>+'Southern Presbytery'!AX54</f>
        <v>0</v>
      </c>
      <c r="AY243" s="90">
        <f>+'Southern Presbytery'!AY54</f>
        <v>0</v>
      </c>
      <c r="AZ243" s="90">
        <f>+'Southern Presbytery'!AZ54</f>
        <v>0</v>
      </c>
      <c r="BA243" s="90">
        <f>+'Southern Presbytery'!BA54</f>
        <v>0</v>
      </c>
      <c r="BB243" s="90">
        <f>+'Southern Presbytery'!BB54</f>
        <v>0</v>
      </c>
      <c r="BC243" s="90">
        <f>+'Southern Presbytery'!BC54</f>
        <v>0</v>
      </c>
      <c r="BD243" s="90">
        <f>+'Southern Presbytery'!BD54</f>
        <v>0</v>
      </c>
      <c r="BE243" s="90">
        <f>+'Southern Presbytery'!BE54</f>
        <v>0</v>
      </c>
      <c r="BF243" s="90">
        <f>+'Southern Presbytery'!BF54</f>
        <v>0</v>
      </c>
      <c r="BG243" s="90">
        <f>+'Southern Presbytery'!BG54</f>
        <v>0</v>
      </c>
      <c r="BH243" s="90">
        <f>+'Southern Presbytery'!BH54</f>
        <v>0</v>
      </c>
      <c r="BI243" s="90">
        <f>+'Southern Presbytery'!BI54</f>
        <v>0</v>
      </c>
      <c r="BJ243" s="90">
        <f>+'Southern Presbytery'!BJ54</f>
        <v>0</v>
      </c>
      <c r="BK243" s="90">
        <f>+'Southern Presbytery'!BK54</f>
        <v>0</v>
      </c>
      <c r="BL243" s="90">
        <f>+'Southern Presbytery'!BL54</f>
        <v>0</v>
      </c>
      <c r="BM243" s="90">
        <f>+'Southern Presbytery'!BM54</f>
        <v>0</v>
      </c>
      <c r="BN243" s="90">
        <f>+'Southern Presbytery'!BN54</f>
        <v>1</v>
      </c>
      <c r="BO243" s="90">
        <f>+'Southern Presbytery'!BO54</f>
        <v>8</v>
      </c>
      <c r="BP243" s="90">
        <f>+'Southern Presbytery'!BP54</f>
        <v>0</v>
      </c>
      <c r="BQ243" s="90">
        <f>+'Southern Presbytery'!BQ54</f>
        <v>0</v>
      </c>
      <c r="BR243" s="90">
        <f>+'Southern Presbytery'!BR54</f>
        <v>2</v>
      </c>
      <c r="BS243" s="90">
        <f>+'Southern Presbytery'!BS54</f>
        <v>10</v>
      </c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</row>
    <row r="244" spans="1:85" ht="12.75">
      <c r="A244" s="12">
        <f t="shared" si="16"/>
        <v>240</v>
      </c>
      <c r="B244" s="12" t="s">
        <v>300</v>
      </c>
      <c r="C244" s="12">
        <v>9806</v>
      </c>
      <c r="D244" s="19" t="s">
        <v>214</v>
      </c>
      <c r="E244" s="19">
        <f t="shared" si="15"/>
        <v>1</v>
      </c>
      <c r="F244" s="20" t="s">
        <v>334</v>
      </c>
      <c r="G244" s="129">
        <f t="shared" si="13"/>
        <v>17</v>
      </c>
      <c r="H244" s="129">
        <f t="shared" si="14"/>
        <v>6</v>
      </c>
      <c r="I244" s="101"/>
      <c r="J244" s="90">
        <f>+'Southern Presbytery'!J55</f>
        <v>0</v>
      </c>
      <c r="K244" s="90">
        <f>+'Southern Presbytery'!K55</f>
        <v>0</v>
      </c>
      <c r="L244" s="90">
        <f>+'Southern Presbytery'!L55</f>
        <v>1</v>
      </c>
      <c r="M244" s="90">
        <f>+'Southern Presbytery'!M55</f>
        <v>2</v>
      </c>
      <c r="N244" s="90">
        <f>+'Southern Presbytery'!N55</f>
        <v>8</v>
      </c>
      <c r="O244" s="90">
        <f>+'Southern Presbytery'!O55</f>
        <v>0</v>
      </c>
      <c r="P244" s="90">
        <f>+'Southern Presbytery'!P55</f>
        <v>1</v>
      </c>
      <c r="Q244" s="90">
        <f>+'Southern Presbytery'!Q55</f>
        <v>2</v>
      </c>
      <c r="R244" s="90">
        <f>+'Southern Presbytery'!R55</f>
        <v>3</v>
      </c>
      <c r="S244" s="90">
        <f>+'Southern Presbytery'!S55</f>
        <v>0</v>
      </c>
      <c r="T244" s="90">
        <f>+'Southern Presbytery'!T55</f>
        <v>2</v>
      </c>
      <c r="U244" s="90">
        <f>+'Southern Presbytery'!U55</f>
        <v>0</v>
      </c>
      <c r="V244" s="90">
        <f>+'Southern Presbytery'!V55</f>
        <v>2</v>
      </c>
      <c r="W244" s="90">
        <f>+'Southern Presbytery'!W55</f>
        <v>1</v>
      </c>
      <c r="X244" s="90">
        <f>+'Southern Presbytery'!X55</f>
        <v>0</v>
      </c>
      <c r="Y244" s="90">
        <f>+'Southern Presbytery'!Y55</f>
        <v>0</v>
      </c>
      <c r="Z244" s="90">
        <f>+'Southern Presbytery'!Z55</f>
        <v>1</v>
      </c>
      <c r="AA244" s="90">
        <f>+'Southern Presbytery'!AA55</f>
        <v>0</v>
      </c>
      <c r="AB244" s="90">
        <f>+'Southern Presbytery'!AB55</f>
        <v>1</v>
      </c>
      <c r="AC244" s="90">
        <f>+'Southern Presbytery'!AC55</f>
        <v>0</v>
      </c>
      <c r="AD244" s="90">
        <f>+'Southern Presbytery'!AD55</f>
        <v>0</v>
      </c>
      <c r="AE244" s="90">
        <f>+'Southern Presbytery'!AE55</f>
        <v>0</v>
      </c>
      <c r="AF244" s="90">
        <f>+'Southern Presbytery'!AF55</f>
        <v>2</v>
      </c>
      <c r="AG244" s="90">
        <f>+'Southern Presbytery'!AG55</f>
        <v>0</v>
      </c>
      <c r="AH244" s="90">
        <f>+'Southern Presbytery'!AH55</f>
        <v>13</v>
      </c>
      <c r="AI244" s="90">
        <f>+'Southern Presbytery'!AI55</f>
        <v>0</v>
      </c>
      <c r="AJ244" s="90">
        <f>+'Southern Presbytery'!AJ55</f>
        <v>0</v>
      </c>
      <c r="AK244" s="90">
        <f>+'Southern Presbytery'!AK55</f>
        <v>0</v>
      </c>
      <c r="AL244" s="90">
        <f>+'Southern Presbytery'!AL55</f>
        <v>0</v>
      </c>
      <c r="AM244" s="90">
        <f>+'Southern Presbytery'!AM55</f>
        <v>0</v>
      </c>
      <c r="AN244" s="90">
        <f>+'Southern Presbytery'!AN55</f>
        <v>0</v>
      </c>
      <c r="AO244" s="90">
        <f>+'Southern Presbytery'!AO55</f>
        <v>2</v>
      </c>
      <c r="AP244" s="90">
        <f>+'Southern Presbytery'!AP55</f>
        <v>0</v>
      </c>
      <c r="AQ244" s="90">
        <f>+'Southern Presbytery'!AQ55</f>
        <v>5</v>
      </c>
      <c r="AR244" s="90">
        <f>+'Southern Presbytery'!AR55</f>
        <v>0</v>
      </c>
      <c r="AS244" s="90">
        <f>+'Southern Presbytery'!AS55</f>
        <v>0</v>
      </c>
      <c r="AT244" s="90">
        <f>+'Southern Presbytery'!AT55</f>
        <v>0</v>
      </c>
      <c r="AU244" s="90">
        <f>+'Southern Presbytery'!AU55</f>
        <v>0</v>
      </c>
      <c r="AV244" s="90">
        <f>+'Southern Presbytery'!AV55</f>
        <v>1</v>
      </c>
      <c r="AW244" s="90">
        <f>+'Southern Presbytery'!AW55</f>
        <v>16</v>
      </c>
      <c r="AX244" s="90">
        <f>+'Southern Presbytery'!AX55</f>
        <v>0</v>
      </c>
      <c r="AY244" s="90">
        <f>+'Southern Presbytery'!AY55</f>
        <v>0</v>
      </c>
      <c r="AZ244" s="90">
        <f>+'Southern Presbytery'!AZ55</f>
        <v>0</v>
      </c>
      <c r="BA244" s="90">
        <f>+'Southern Presbytery'!BA55</f>
        <v>0</v>
      </c>
      <c r="BB244" s="90">
        <f>+'Southern Presbytery'!BB55</f>
        <v>8</v>
      </c>
      <c r="BC244" s="90">
        <f>+'Southern Presbytery'!BC55</f>
        <v>15</v>
      </c>
      <c r="BD244" s="90">
        <f>+'Southern Presbytery'!BD55</f>
        <v>0</v>
      </c>
      <c r="BE244" s="90">
        <f>+'Southern Presbytery'!BE55</f>
        <v>0</v>
      </c>
      <c r="BF244" s="90">
        <f>+'Southern Presbytery'!BF55</f>
        <v>0</v>
      </c>
      <c r="BG244" s="90">
        <f>+'Southern Presbytery'!BG55</f>
        <v>0</v>
      </c>
      <c r="BH244" s="90">
        <f>+'Southern Presbytery'!BH55</f>
        <v>0</v>
      </c>
      <c r="BI244" s="90">
        <f>+'Southern Presbytery'!BI55</f>
        <v>0</v>
      </c>
      <c r="BJ244" s="90">
        <f>+'Southern Presbytery'!BJ55</f>
        <v>0</v>
      </c>
      <c r="BK244" s="90">
        <f>+'Southern Presbytery'!BK55</f>
        <v>0</v>
      </c>
      <c r="BL244" s="90">
        <f>+'Southern Presbytery'!BL55</f>
        <v>0</v>
      </c>
      <c r="BM244" s="90">
        <f>+'Southern Presbytery'!BM55</f>
        <v>0</v>
      </c>
      <c r="BN244" s="90">
        <f>+'Southern Presbytery'!BN55</f>
        <v>2</v>
      </c>
      <c r="BO244" s="90">
        <f>+'Southern Presbytery'!BO55</f>
        <v>4</v>
      </c>
      <c r="BP244" s="90">
        <f>+'Southern Presbytery'!BP55</f>
        <v>0</v>
      </c>
      <c r="BQ244" s="90">
        <f>+'Southern Presbytery'!BQ55</f>
        <v>0</v>
      </c>
      <c r="BR244" s="90">
        <f>+'Southern Presbytery'!BR55</f>
        <v>0</v>
      </c>
      <c r="BS244" s="90">
        <f>+'Southern Presbytery'!BS55</f>
        <v>0</v>
      </c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</row>
    <row r="245" spans="1:71" ht="12.75">
      <c r="A245" s="12">
        <f t="shared" si="16"/>
        <v>241</v>
      </c>
      <c r="B245" s="12" t="s">
        <v>300</v>
      </c>
      <c r="C245" s="12">
        <v>9819</v>
      </c>
      <c r="D245" s="19" t="s">
        <v>224</v>
      </c>
      <c r="E245" s="19">
        <f t="shared" si="15"/>
        <v>1</v>
      </c>
      <c r="F245" s="20" t="s">
        <v>334</v>
      </c>
      <c r="G245" s="129">
        <f t="shared" si="13"/>
        <v>70</v>
      </c>
      <c r="H245" s="129">
        <f t="shared" si="14"/>
        <v>11</v>
      </c>
      <c r="I245" s="101"/>
      <c r="J245" s="90">
        <f>+'Southern Presbytery'!J56</f>
        <v>0</v>
      </c>
      <c r="K245" s="90">
        <f>+'Southern Presbytery'!K56</f>
        <v>3</v>
      </c>
      <c r="L245" s="90">
        <f>+'Southern Presbytery'!L56</f>
        <v>6</v>
      </c>
      <c r="M245" s="90">
        <f>+'Southern Presbytery'!M56</f>
        <v>9</v>
      </c>
      <c r="N245" s="90">
        <f>+'Southern Presbytery'!N56</f>
        <v>29</v>
      </c>
      <c r="O245" s="90">
        <f>+'Southern Presbytery'!O56</f>
        <v>2</v>
      </c>
      <c r="P245" s="90">
        <f>+'Southern Presbytery'!P56</f>
        <v>4</v>
      </c>
      <c r="Q245" s="90">
        <f>+'Southern Presbytery'!Q56</f>
        <v>9</v>
      </c>
      <c r="R245" s="90">
        <f>+'Southern Presbytery'!R56</f>
        <v>8</v>
      </c>
      <c r="S245" s="90">
        <f>+'Southern Presbytery'!S56</f>
        <v>0</v>
      </c>
      <c r="T245" s="90">
        <f>+'Southern Presbytery'!T56</f>
        <v>1</v>
      </c>
      <c r="U245" s="90">
        <f>+'Southern Presbytery'!U56</f>
        <v>2</v>
      </c>
      <c r="V245" s="90">
        <f>+'Southern Presbytery'!V56</f>
        <v>4</v>
      </c>
      <c r="W245" s="90">
        <f>+'Southern Presbytery'!W56</f>
        <v>1</v>
      </c>
      <c r="X245" s="90">
        <f>+'Southern Presbytery'!X56</f>
        <v>2</v>
      </c>
      <c r="Y245" s="90">
        <f>+'Southern Presbytery'!Y56</f>
        <v>1</v>
      </c>
      <c r="Z245" s="90">
        <f>+'Southern Presbytery'!Z56</f>
        <v>0</v>
      </c>
      <c r="AA245" s="90">
        <f>+'Southern Presbytery'!AA56</f>
        <v>0</v>
      </c>
      <c r="AB245" s="90">
        <f>+'Southern Presbytery'!AB56</f>
        <v>0</v>
      </c>
      <c r="AC245" s="90">
        <f>+'Southern Presbytery'!AC56</f>
        <v>6</v>
      </c>
      <c r="AD245" s="90">
        <f>+'Southern Presbytery'!AD56</f>
        <v>3</v>
      </c>
      <c r="AE245" s="90">
        <f>+'Southern Presbytery'!AE56</f>
        <v>7</v>
      </c>
      <c r="AF245" s="90">
        <f>+'Southern Presbytery'!AF56</f>
        <v>14</v>
      </c>
      <c r="AG245" s="90">
        <f>+'Southern Presbytery'!AG56</f>
        <v>8</v>
      </c>
      <c r="AH245" s="90">
        <f>+'Southern Presbytery'!AH56</f>
        <v>50</v>
      </c>
      <c r="AI245" s="90">
        <f>+'Southern Presbytery'!AI56</f>
        <v>1</v>
      </c>
      <c r="AJ245" s="90">
        <f>+'Southern Presbytery'!AJ56</f>
        <v>1</v>
      </c>
      <c r="AK245" s="90">
        <f>+'Southern Presbytery'!AK56</f>
        <v>1</v>
      </c>
      <c r="AL245" s="90">
        <f>+'Southern Presbytery'!AL56</f>
        <v>0</v>
      </c>
      <c r="AM245" s="90">
        <f>+'Southern Presbytery'!AM56</f>
        <v>0</v>
      </c>
      <c r="AN245" s="90">
        <f>+'Southern Presbytery'!AN56</f>
        <v>0</v>
      </c>
      <c r="AO245" s="90">
        <f>+'Southern Presbytery'!AO56</f>
        <v>16</v>
      </c>
      <c r="AP245" s="90">
        <f>+'Southern Presbytery'!AP56</f>
        <v>9</v>
      </c>
      <c r="AQ245" s="90">
        <f>+'Southern Presbytery'!AQ56</f>
        <v>9</v>
      </c>
      <c r="AR245" s="90">
        <f>+'Southern Presbytery'!AR56</f>
        <v>1</v>
      </c>
      <c r="AS245" s="90">
        <f>+'Southern Presbytery'!AS56</f>
        <v>40</v>
      </c>
      <c r="AT245" s="90">
        <f>+'Southern Presbytery'!AT56</f>
        <v>0</v>
      </c>
      <c r="AU245" s="90">
        <f>+'Southern Presbytery'!AU56</f>
        <v>0</v>
      </c>
      <c r="AV245" s="90">
        <f>+'Southern Presbytery'!AV56</f>
        <v>0</v>
      </c>
      <c r="AW245" s="90">
        <f>+'Southern Presbytery'!AW56</f>
        <v>0</v>
      </c>
      <c r="AX245" s="90">
        <f>+'Southern Presbytery'!AX56</f>
        <v>0</v>
      </c>
      <c r="AY245" s="90">
        <f>+'Southern Presbytery'!AY56</f>
        <v>0</v>
      </c>
      <c r="AZ245" s="90">
        <f>+'Southern Presbytery'!AZ56</f>
        <v>0</v>
      </c>
      <c r="BA245" s="90">
        <f>+'Southern Presbytery'!BA56</f>
        <v>0</v>
      </c>
      <c r="BB245" s="90">
        <f>+'Southern Presbytery'!BB56</f>
        <v>0</v>
      </c>
      <c r="BC245" s="90">
        <f>+'Southern Presbytery'!BC56</f>
        <v>0</v>
      </c>
      <c r="BD245" s="90">
        <f>+'Southern Presbytery'!BD56</f>
        <v>0</v>
      </c>
      <c r="BE245" s="90">
        <f>+'Southern Presbytery'!BE56</f>
        <v>0</v>
      </c>
      <c r="BF245" s="90">
        <f>+'Southern Presbytery'!BF56</f>
        <v>7</v>
      </c>
      <c r="BG245" s="90">
        <f>+'Southern Presbytery'!BG56</f>
        <v>1.5</v>
      </c>
      <c r="BH245" s="90">
        <f>+'Southern Presbytery'!BH56</f>
        <v>0</v>
      </c>
      <c r="BI245" s="90">
        <f>+'Southern Presbytery'!BI56</f>
        <v>0</v>
      </c>
      <c r="BJ245" s="90">
        <f>+'Southern Presbytery'!BJ56</f>
        <v>1</v>
      </c>
      <c r="BK245" s="90">
        <f>+'Southern Presbytery'!BK56</f>
        <v>3</v>
      </c>
      <c r="BL245" s="90">
        <f>+'Southern Presbytery'!BL56</f>
        <v>0</v>
      </c>
      <c r="BM245" s="90">
        <f>+'Southern Presbytery'!BM56</f>
        <v>0</v>
      </c>
      <c r="BN245" s="90">
        <f>+'Southern Presbytery'!BN56</f>
        <v>0</v>
      </c>
      <c r="BO245" s="90">
        <f>+'Southern Presbytery'!BO56</f>
        <v>0</v>
      </c>
      <c r="BP245" s="90">
        <f>+'Southern Presbytery'!BP56</f>
        <v>0</v>
      </c>
      <c r="BQ245" s="90">
        <f>+'Southern Presbytery'!BQ56</f>
        <v>0</v>
      </c>
      <c r="BR245" s="90">
        <f>+'Southern Presbytery'!BR56</f>
        <v>0</v>
      </c>
      <c r="BS245" s="90">
        <f>+'Southern Presbytery'!BS56</f>
        <v>0</v>
      </c>
    </row>
    <row r="246" spans="1:87" ht="12.75">
      <c r="A246" s="12">
        <f t="shared" si="16"/>
        <v>242</v>
      </c>
      <c r="B246" s="12" t="s">
        <v>300</v>
      </c>
      <c r="C246" s="39">
        <v>9842</v>
      </c>
      <c r="D246" s="19" t="s">
        <v>238</v>
      </c>
      <c r="E246" s="19">
        <f t="shared" si="15"/>
        <v>1</v>
      </c>
      <c r="F246" s="20" t="s">
        <v>334</v>
      </c>
      <c r="G246" s="129">
        <f t="shared" si="13"/>
        <v>58</v>
      </c>
      <c r="H246" s="129">
        <f t="shared" si="14"/>
        <v>29</v>
      </c>
      <c r="I246" s="101"/>
      <c r="J246" s="90">
        <f>+'Southern Presbytery'!J57</f>
        <v>0</v>
      </c>
      <c r="K246" s="90">
        <f>+'Southern Presbytery'!K57</f>
        <v>1</v>
      </c>
      <c r="L246" s="90">
        <f>+'Southern Presbytery'!L57</f>
        <v>11</v>
      </c>
      <c r="M246" s="90">
        <f>+'Southern Presbytery'!M57</f>
        <v>11</v>
      </c>
      <c r="N246" s="90">
        <f>+'Southern Presbytery'!N57</f>
        <v>15</v>
      </c>
      <c r="O246" s="90">
        <f>+'Southern Presbytery'!O57</f>
        <v>1</v>
      </c>
      <c r="P246" s="90">
        <f>+'Southern Presbytery'!P57</f>
        <v>5</v>
      </c>
      <c r="Q246" s="90">
        <f>+'Southern Presbytery'!Q57</f>
        <v>3</v>
      </c>
      <c r="R246" s="90">
        <f>+'Southern Presbytery'!R57</f>
        <v>11</v>
      </c>
      <c r="S246" s="90">
        <f>+'Southern Presbytery'!S57</f>
        <v>0</v>
      </c>
      <c r="T246" s="90">
        <f>+'Southern Presbytery'!T57</f>
        <v>10</v>
      </c>
      <c r="U246" s="90">
        <f>+'Southern Presbytery'!U57</f>
        <v>0</v>
      </c>
      <c r="V246" s="90">
        <f>+'Southern Presbytery'!V57</f>
        <v>2</v>
      </c>
      <c r="W246" s="90">
        <f>+'Southern Presbytery'!W57</f>
        <v>0</v>
      </c>
      <c r="X246" s="90">
        <f>+'Southern Presbytery'!X57</f>
        <v>13</v>
      </c>
      <c r="Y246" s="90">
        <f>+'Southern Presbytery'!Y57</f>
        <v>0</v>
      </c>
      <c r="Z246" s="90">
        <f>+'Southern Presbytery'!Z57</f>
        <v>4</v>
      </c>
      <c r="AA246" s="90">
        <f>+'Southern Presbytery'!AA57</f>
        <v>0</v>
      </c>
      <c r="AB246" s="90">
        <f>+'Southern Presbytery'!AB57</f>
        <v>5</v>
      </c>
      <c r="AC246" s="90">
        <f>+'Southern Presbytery'!AC57</f>
        <v>1</v>
      </c>
      <c r="AD246" s="90">
        <f>+'Southern Presbytery'!AD57</f>
        <v>1</v>
      </c>
      <c r="AE246" s="90">
        <f>+'Southern Presbytery'!AE57</f>
        <v>5</v>
      </c>
      <c r="AF246" s="90">
        <f>+'Southern Presbytery'!AF57</f>
        <v>10</v>
      </c>
      <c r="AG246" s="90">
        <f>+'Southern Presbytery'!AG57</f>
        <v>0</v>
      </c>
      <c r="AH246" s="90">
        <f>+'Southern Presbytery'!AH57</f>
        <v>39</v>
      </c>
      <c r="AI246" s="90">
        <f>+'Southern Presbytery'!AI57</f>
        <v>0</v>
      </c>
      <c r="AJ246" s="90">
        <f>+'Southern Presbytery'!AJ57</f>
        <v>0</v>
      </c>
      <c r="AK246" s="90">
        <f>+'Southern Presbytery'!AK57</f>
        <v>0</v>
      </c>
      <c r="AL246" s="90">
        <f>+'Southern Presbytery'!AL57</f>
        <v>1</v>
      </c>
      <c r="AM246" s="90">
        <f>+'Southern Presbytery'!AM57</f>
        <v>0</v>
      </c>
      <c r="AN246" s="90">
        <f>+'Southern Presbytery'!AN57</f>
        <v>1</v>
      </c>
      <c r="AO246" s="90">
        <f>+'Southern Presbytery'!AO57</f>
        <v>10</v>
      </c>
      <c r="AP246" s="90">
        <f>+'Southern Presbytery'!AP57</f>
        <v>0</v>
      </c>
      <c r="AQ246" s="90">
        <f>+'Southern Presbytery'!AQ57</f>
        <v>14</v>
      </c>
      <c r="AR246" s="90">
        <f>+'Southern Presbytery'!AR57</f>
        <v>0</v>
      </c>
      <c r="AS246" s="90">
        <f>+'Southern Presbytery'!AS57</f>
        <v>0</v>
      </c>
      <c r="AT246" s="90">
        <f>+'Southern Presbytery'!AT57</f>
        <v>0</v>
      </c>
      <c r="AU246" s="90">
        <f>+'Southern Presbytery'!AU57</f>
        <v>0</v>
      </c>
      <c r="AV246" s="90">
        <f>+'Southern Presbytery'!AV57</f>
        <v>0</v>
      </c>
      <c r="AW246" s="90">
        <f>+'Southern Presbytery'!AW57</f>
        <v>0</v>
      </c>
      <c r="AX246" s="90">
        <f>+'Southern Presbytery'!AX57</f>
        <v>0</v>
      </c>
      <c r="AY246" s="90">
        <f>+'Southern Presbytery'!AY57</f>
        <v>0</v>
      </c>
      <c r="AZ246" s="90">
        <f>+'Southern Presbytery'!AZ57</f>
        <v>0</v>
      </c>
      <c r="BA246" s="90">
        <f>+'Southern Presbytery'!BA57</f>
        <v>0</v>
      </c>
      <c r="BB246" s="90">
        <f>+'Southern Presbytery'!BB57</f>
        <v>9</v>
      </c>
      <c r="BC246" s="90">
        <f>+'Southern Presbytery'!BC57</f>
        <v>5</v>
      </c>
      <c r="BD246" s="90">
        <f>+'Southern Presbytery'!BD57</f>
        <v>0</v>
      </c>
      <c r="BE246" s="90">
        <f>+'Southern Presbytery'!BE57</f>
        <v>0</v>
      </c>
      <c r="BF246" s="90">
        <f>+'Southern Presbytery'!BF57</f>
        <v>0</v>
      </c>
      <c r="BG246" s="90">
        <f>+'Southern Presbytery'!BG57</f>
        <v>0</v>
      </c>
      <c r="BH246" s="90">
        <f>+'Southern Presbytery'!BH57</f>
        <v>0</v>
      </c>
      <c r="BI246" s="90">
        <f>+'Southern Presbytery'!BI57</f>
        <v>0</v>
      </c>
      <c r="BJ246" s="90">
        <f>+'Southern Presbytery'!BJ57</f>
        <v>3</v>
      </c>
      <c r="BK246" s="90">
        <f>+'Southern Presbytery'!BK57</f>
        <v>4</v>
      </c>
      <c r="BL246" s="90">
        <f>+'Southern Presbytery'!BL57</f>
        <v>0</v>
      </c>
      <c r="BM246" s="90">
        <f>+'Southern Presbytery'!BM57</f>
        <v>0</v>
      </c>
      <c r="BN246" s="90">
        <f>+'Southern Presbytery'!BN57</f>
        <v>2</v>
      </c>
      <c r="BO246" s="90">
        <f>+'Southern Presbytery'!BO57</f>
        <v>5</v>
      </c>
      <c r="BP246" s="90">
        <f>+'Southern Presbytery'!BP57</f>
        <v>0</v>
      </c>
      <c r="BQ246" s="90">
        <f>+'Southern Presbytery'!BQ57</f>
        <v>0</v>
      </c>
      <c r="BR246" s="90">
        <f>+'Southern Presbytery'!BR57</f>
        <v>7</v>
      </c>
      <c r="BS246" s="90">
        <f>+'Southern Presbytery'!BS57</f>
        <v>28</v>
      </c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</row>
    <row r="247" spans="1:73" ht="12.75">
      <c r="A247" s="12">
        <f t="shared" si="16"/>
        <v>243</v>
      </c>
      <c r="B247" s="12" t="s">
        <v>300</v>
      </c>
      <c r="C247" s="41">
        <v>9782</v>
      </c>
      <c r="D247" s="19" t="s">
        <v>344</v>
      </c>
      <c r="E247" s="19">
        <f t="shared" si="15"/>
      </c>
      <c r="F247" s="20" t="s">
        <v>331</v>
      </c>
      <c r="G247" s="129">
        <f t="shared" si="13"/>
        <v>16</v>
      </c>
      <c r="H247" s="129">
        <f t="shared" si="14"/>
        <v>29</v>
      </c>
      <c r="I247" s="101"/>
      <c r="J247" s="90">
        <f>+'Southern Presbytery'!J58</f>
        <v>0</v>
      </c>
      <c r="K247" s="90">
        <f>+'Southern Presbytery'!K58</f>
        <v>0</v>
      </c>
      <c r="L247" s="90">
        <f>+'Southern Presbytery'!L58</f>
        <v>0</v>
      </c>
      <c r="M247" s="90">
        <f>+'Southern Presbytery'!M58</f>
        <v>4</v>
      </c>
      <c r="N247" s="90">
        <f>+'Southern Presbytery'!N58</f>
        <v>6</v>
      </c>
      <c r="O247" s="90">
        <f>+'Southern Presbytery'!O58</f>
        <v>0</v>
      </c>
      <c r="P247" s="90">
        <f>+'Southern Presbytery'!P58</f>
        <v>1</v>
      </c>
      <c r="Q247" s="90">
        <f>+'Southern Presbytery'!Q58</f>
        <v>2</v>
      </c>
      <c r="R247" s="90">
        <f>+'Southern Presbytery'!R58</f>
        <v>3</v>
      </c>
      <c r="S247" s="90">
        <f>+'Southern Presbytery'!S58</f>
        <v>0</v>
      </c>
      <c r="T247" s="90">
        <f>+'Southern Presbytery'!T58</f>
        <v>3</v>
      </c>
      <c r="U247" s="90">
        <f>+'Southern Presbytery'!U58</f>
        <v>3</v>
      </c>
      <c r="V247" s="90">
        <f>+'Southern Presbytery'!V58</f>
        <v>8</v>
      </c>
      <c r="W247" s="90">
        <f>+'Southern Presbytery'!W58</f>
        <v>2</v>
      </c>
      <c r="X247" s="90">
        <f>+'Southern Presbytery'!X58</f>
        <v>2</v>
      </c>
      <c r="Y247" s="90">
        <f>+'Southern Presbytery'!Y58</f>
        <v>2</v>
      </c>
      <c r="Z247" s="90">
        <f>+'Southern Presbytery'!Z58</f>
        <v>7</v>
      </c>
      <c r="AA247" s="90">
        <f>+'Southern Presbytery'!AA58</f>
        <v>2</v>
      </c>
      <c r="AB247" s="90">
        <f>+'Southern Presbytery'!AB58</f>
        <v>0</v>
      </c>
      <c r="AC247" s="90">
        <f>+'Southern Presbytery'!AC58</f>
        <v>0</v>
      </c>
      <c r="AD247" s="90">
        <f>+'Southern Presbytery'!AD58</f>
        <v>0</v>
      </c>
      <c r="AE247" s="90">
        <f>+'Southern Presbytery'!AE58</f>
        <v>0</v>
      </c>
      <c r="AF247" s="90">
        <f>+'Southern Presbytery'!AF58</f>
        <v>4</v>
      </c>
      <c r="AG247" s="90">
        <f>+'Southern Presbytery'!AG58</f>
        <v>1</v>
      </c>
      <c r="AH247" s="90">
        <f>+'Southern Presbytery'!AH58</f>
        <v>28</v>
      </c>
      <c r="AI247" s="90">
        <f>+'Southern Presbytery'!AI58</f>
        <v>0</v>
      </c>
      <c r="AJ247" s="90">
        <f>+'Southern Presbytery'!AJ58</f>
        <v>0</v>
      </c>
      <c r="AK247" s="90">
        <f>+'Southern Presbytery'!AK58</f>
        <v>0</v>
      </c>
      <c r="AL247" s="90">
        <f>+'Southern Presbytery'!AL58</f>
        <v>0</v>
      </c>
      <c r="AM247" s="90">
        <f>+'Southern Presbytery'!AM58</f>
        <v>0</v>
      </c>
      <c r="AN247" s="90">
        <f>+'Southern Presbytery'!AN58</f>
        <v>0</v>
      </c>
      <c r="AO247" s="90">
        <f>+'Southern Presbytery'!AO58</f>
        <v>4</v>
      </c>
      <c r="AP247" s="90">
        <f>+'Southern Presbytery'!AP58</f>
        <v>0</v>
      </c>
      <c r="AQ247" s="90">
        <f>+'Southern Presbytery'!AQ58</f>
        <v>24</v>
      </c>
      <c r="AR247" s="90">
        <f>+'Southern Presbytery'!AR58</f>
        <v>1</v>
      </c>
      <c r="AS247" s="90">
        <f>+'Southern Presbytery'!AS58</f>
        <v>25</v>
      </c>
      <c r="AT247" s="90">
        <f>+'Southern Presbytery'!AT58</f>
        <v>0</v>
      </c>
      <c r="AU247" s="90">
        <f>+'Southern Presbytery'!AU58</f>
        <v>0</v>
      </c>
      <c r="AV247" s="90">
        <f>+'Southern Presbytery'!AV58</f>
        <v>0</v>
      </c>
      <c r="AW247" s="90">
        <f>+'Southern Presbytery'!AW58</f>
        <v>0</v>
      </c>
      <c r="AX247" s="90">
        <f>+'Southern Presbytery'!AX58</f>
        <v>0</v>
      </c>
      <c r="AY247" s="90">
        <f>+'Southern Presbytery'!AY58</f>
        <v>0</v>
      </c>
      <c r="AZ247" s="90">
        <f>+'Southern Presbytery'!AZ58</f>
        <v>0</v>
      </c>
      <c r="BA247" s="90">
        <f>+'Southern Presbytery'!BA58</f>
        <v>0</v>
      </c>
      <c r="BB247" s="90">
        <f>+'Southern Presbytery'!BB58</f>
        <v>8</v>
      </c>
      <c r="BC247" s="90">
        <f>+'Southern Presbytery'!BC58</f>
        <v>6</v>
      </c>
      <c r="BD247" s="90">
        <f>+'Southern Presbytery'!BD58</f>
        <v>0</v>
      </c>
      <c r="BE247" s="90">
        <f>+'Southern Presbytery'!BE58</f>
        <v>0</v>
      </c>
      <c r="BF247" s="90">
        <f>+'Southern Presbytery'!BF58</f>
        <v>0</v>
      </c>
      <c r="BG247" s="90">
        <f>+'Southern Presbytery'!BG58</f>
        <v>0</v>
      </c>
      <c r="BH247" s="90">
        <f>+'Southern Presbytery'!BH58</f>
        <v>0</v>
      </c>
      <c r="BI247" s="90">
        <f>+'Southern Presbytery'!BI58</f>
        <v>0</v>
      </c>
      <c r="BJ247" s="90">
        <f>+'Southern Presbytery'!BJ58</f>
        <v>2</v>
      </c>
      <c r="BK247" s="90">
        <f>+'Southern Presbytery'!BK58</f>
        <v>1</v>
      </c>
      <c r="BL247" s="90">
        <f>+'Southern Presbytery'!BL58</f>
        <v>0</v>
      </c>
      <c r="BM247" s="90">
        <f>+'Southern Presbytery'!BM58</f>
        <v>0</v>
      </c>
      <c r="BN247" s="90">
        <f>+'Southern Presbytery'!BN58</f>
        <v>2</v>
      </c>
      <c r="BO247" s="90">
        <f>+'Southern Presbytery'!BO58</f>
        <v>2</v>
      </c>
      <c r="BP247" s="90">
        <f>+'Southern Presbytery'!BP58</f>
        <v>0</v>
      </c>
      <c r="BQ247" s="90">
        <f>+'Southern Presbytery'!BQ58</f>
        <v>0</v>
      </c>
      <c r="BR247" s="90">
        <f>+'Southern Presbytery'!BR58</f>
        <v>0</v>
      </c>
      <c r="BS247" s="90">
        <f>+'Southern Presbytery'!BS58</f>
        <v>0</v>
      </c>
      <c r="BU247" s="15"/>
    </row>
    <row r="248" spans="1:73" ht="12.75">
      <c r="A248" s="12">
        <f t="shared" si="16"/>
        <v>244</v>
      </c>
      <c r="B248" s="12" t="s">
        <v>300</v>
      </c>
      <c r="C248" s="41">
        <v>9787</v>
      </c>
      <c r="D248" s="19" t="s">
        <v>201</v>
      </c>
      <c r="E248" s="19">
        <f t="shared" si="15"/>
        <v>1</v>
      </c>
      <c r="F248" s="20" t="s">
        <v>334</v>
      </c>
      <c r="G248" s="129">
        <f t="shared" si="13"/>
        <v>17</v>
      </c>
      <c r="H248" s="129">
        <f t="shared" si="14"/>
        <v>3</v>
      </c>
      <c r="I248" s="101"/>
      <c r="J248" s="90">
        <f>+'Southern Presbytery'!J59</f>
        <v>0</v>
      </c>
      <c r="K248" s="90">
        <f>+'Southern Presbytery'!K59</f>
        <v>0</v>
      </c>
      <c r="L248" s="90">
        <f>+'Southern Presbytery'!L59</f>
        <v>1</v>
      </c>
      <c r="M248" s="90">
        <f>+'Southern Presbytery'!M59</f>
        <v>2</v>
      </c>
      <c r="N248" s="90">
        <f>+'Southern Presbytery'!N59</f>
        <v>9</v>
      </c>
      <c r="O248" s="90">
        <f>+'Southern Presbytery'!O59</f>
        <v>0</v>
      </c>
      <c r="P248" s="90">
        <f>+'Southern Presbytery'!P59</f>
        <v>1</v>
      </c>
      <c r="Q248" s="90">
        <f>+'Southern Presbytery'!Q59</f>
        <v>0</v>
      </c>
      <c r="R248" s="90">
        <f>+'Southern Presbytery'!R59</f>
        <v>4</v>
      </c>
      <c r="S248" s="90">
        <f>+'Southern Presbytery'!S59</f>
        <v>0</v>
      </c>
      <c r="T248" s="90">
        <f>+'Southern Presbytery'!T59</f>
        <v>0</v>
      </c>
      <c r="U248" s="90">
        <f>+'Southern Presbytery'!U59</f>
        <v>0</v>
      </c>
      <c r="V248" s="90">
        <f>+'Southern Presbytery'!V59</f>
        <v>2</v>
      </c>
      <c r="W248" s="90">
        <f>+'Southern Presbytery'!W59</f>
        <v>0</v>
      </c>
      <c r="X248" s="90">
        <f>+'Southern Presbytery'!X59</f>
        <v>0</v>
      </c>
      <c r="Y248" s="90">
        <f>+'Southern Presbytery'!Y59</f>
        <v>0</v>
      </c>
      <c r="Z248" s="90">
        <f>+'Southern Presbytery'!Z59</f>
        <v>1</v>
      </c>
      <c r="AA248" s="90">
        <f>+'Southern Presbytery'!AA59</f>
        <v>0</v>
      </c>
      <c r="AB248" s="90">
        <f>+'Southern Presbytery'!AB59</f>
        <v>4</v>
      </c>
      <c r="AC248" s="90">
        <f>+'Southern Presbytery'!AC59</f>
        <v>1</v>
      </c>
      <c r="AD248" s="90">
        <f>+'Southern Presbytery'!AD59</f>
        <v>0</v>
      </c>
      <c r="AE248" s="90">
        <f>+'Southern Presbytery'!AE59</f>
        <v>0</v>
      </c>
      <c r="AF248" s="90">
        <f>+'Southern Presbytery'!AF59</f>
        <v>2</v>
      </c>
      <c r="AG248" s="90">
        <f>+'Southern Presbytery'!AG59</f>
        <v>0</v>
      </c>
      <c r="AH248" s="90">
        <f>+'Southern Presbytery'!AH59</f>
        <v>19</v>
      </c>
      <c r="AI248" s="90">
        <f>+'Southern Presbytery'!AI59</f>
        <v>1</v>
      </c>
      <c r="AJ248" s="90">
        <f>+'Southern Presbytery'!AJ59</f>
        <v>0</v>
      </c>
      <c r="AK248" s="90">
        <f>+'Southern Presbytery'!AK59</f>
        <v>0</v>
      </c>
      <c r="AL248" s="90">
        <f>+'Southern Presbytery'!AL59</f>
        <v>0</v>
      </c>
      <c r="AM248" s="90">
        <f>+'Southern Presbytery'!AM59</f>
        <v>0</v>
      </c>
      <c r="AN248" s="90">
        <f>+'Southern Presbytery'!AN59</f>
        <v>0</v>
      </c>
      <c r="AO248" s="90">
        <f>+'Southern Presbytery'!AO59</f>
        <v>0</v>
      </c>
      <c r="AP248" s="90">
        <f>+'Southern Presbytery'!AP59</f>
        <v>0</v>
      </c>
      <c r="AQ248" s="90">
        <f>+'Southern Presbytery'!AQ59</f>
        <v>6</v>
      </c>
      <c r="AR248" s="90">
        <f>+'Southern Presbytery'!AR59</f>
        <v>4</v>
      </c>
      <c r="AS248" s="90">
        <f>+'Southern Presbytery'!AS59</f>
        <v>0</v>
      </c>
      <c r="AT248" s="90">
        <f>+'Southern Presbytery'!AT59</f>
        <v>0</v>
      </c>
      <c r="AU248" s="90">
        <f>+'Southern Presbytery'!AU59</f>
        <v>0</v>
      </c>
      <c r="AV248" s="90">
        <f>+'Southern Presbytery'!AV59</f>
        <v>0</v>
      </c>
      <c r="AW248" s="90">
        <f>+'Southern Presbytery'!AW59</f>
        <v>0</v>
      </c>
      <c r="AX248" s="90">
        <f>+'Southern Presbytery'!AX59</f>
        <v>0</v>
      </c>
      <c r="AY248" s="90">
        <f>+'Southern Presbytery'!AY59</f>
        <v>0</v>
      </c>
      <c r="AZ248" s="90">
        <f>+'Southern Presbytery'!AZ59</f>
        <v>0</v>
      </c>
      <c r="BA248" s="90">
        <f>+'Southern Presbytery'!BA59</f>
        <v>0</v>
      </c>
      <c r="BB248" s="90">
        <f>+'Southern Presbytery'!BB59</f>
        <v>2</v>
      </c>
      <c r="BC248" s="90">
        <f>+'Southern Presbytery'!BC59</f>
        <v>4</v>
      </c>
      <c r="BD248" s="90">
        <f>+'Southern Presbytery'!BD59</f>
        <v>0</v>
      </c>
      <c r="BE248" s="90">
        <f>+'Southern Presbytery'!BE59</f>
        <v>0</v>
      </c>
      <c r="BF248" s="90">
        <f>+'Southern Presbytery'!BF59</f>
        <v>0</v>
      </c>
      <c r="BG248" s="90">
        <f>+'Southern Presbytery'!BG59</f>
        <v>0</v>
      </c>
      <c r="BH248" s="90">
        <f>+'Southern Presbytery'!BH59</f>
        <v>0</v>
      </c>
      <c r="BI248" s="90">
        <f>+'Southern Presbytery'!BI59</f>
        <v>0</v>
      </c>
      <c r="BJ248" s="90">
        <f>+'Southern Presbytery'!BJ59</f>
        <v>0</v>
      </c>
      <c r="BK248" s="90">
        <f>+'Southern Presbytery'!BK59</f>
        <v>0</v>
      </c>
      <c r="BL248" s="90">
        <f>+'Southern Presbytery'!BL59</f>
        <v>0</v>
      </c>
      <c r="BM248" s="90">
        <f>+'Southern Presbytery'!BM59</f>
        <v>0</v>
      </c>
      <c r="BN248" s="90">
        <f>+'Southern Presbytery'!BN59</f>
        <v>1</v>
      </c>
      <c r="BO248" s="90">
        <f>+'Southern Presbytery'!BO59</f>
        <v>10</v>
      </c>
      <c r="BP248" s="90">
        <f>+'Southern Presbytery'!BP59</f>
        <v>0</v>
      </c>
      <c r="BQ248" s="90">
        <f>+'Southern Presbytery'!BQ59</f>
        <v>0</v>
      </c>
      <c r="BR248" s="90">
        <f>+'Southern Presbytery'!BR59</f>
        <v>0</v>
      </c>
      <c r="BS248" s="90">
        <f>+'Southern Presbytery'!BS59</f>
        <v>0</v>
      </c>
      <c r="BU248" s="15"/>
    </row>
    <row r="249" spans="1:73" ht="12.75">
      <c r="A249" s="12">
        <f t="shared" si="16"/>
        <v>245</v>
      </c>
      <c r="B249" s="12" t="s">
        <v>300</v>
      </c>
      <c r="C249" s="12">
        <v>9856</v>
      </c>
      <c r="D249" s="19" t="s">
        <v>244</v>
      </c>
      <c r="E249" s="19">
        <f t="shared" si="15"/>
        <v>1</v>
      </c>
      <c r="F249" s="20" t="s">
        <v>334</v>
      </c>
      <c r="G249" s="129">
        <f t="shared" si="13"/>
        <v>143</v>
      </c>
      <c r="H249" s="129">
        <f t="shared" si="14"/>
        <v>34</v>
      </c>
      <c r="I249" s="101"/>
      <c r="J249" s="90">
        <f>+'Southern Presbytery'!J60</f>
        <v>0</v>
      </c>
      <c r="K249" s="90">
        <f>+'Southern Presbytery'!K60</f>
        <v>1</v>
      </c>
      <c r="L249" s="90">
        <f>+'Southern Presbytery'!L60</f>
        <v>7</v>
      </c>
      <c r="M249" s="90">
        <f>+'Southern Presbytery'!M60</f>
        <v>20</v>
      </c>
      <c r="N249" s="90">
        <f>+'Southern Presbytery'!N60</f>
        <v>71</v>
      </c>
      <c r="O249" s="90">
        <f>+'Southern Presbytery'!O60</f>
        <v>1</v>
      </c>
      <c r="P249" s="90">
        <f>+'Southern Presbytery'!P60</f>
        <v>5</v>
      </c>
      <c r="Q249" s="90">
        <f>+'Southern Presbytery'!Q60</f>
        <v>7</v>
      </c>
      <c r="R249" s="90">
        <f>+'Southern Presbytery'!R60</f>
        <v>31</v>
      </c>
      <c r="S249" s="90">
        <f>+'Southern Presbytery'!S60</f>
        <v>0</v>
      </c>
      <c r="T249" s="90">
        <f>+'Southern Presbytery'!T60</f>
        <v>0</v>
      </c>
      <c r="U249" s="90">
        <f>+'Southern Presbytery'!U60</f>
        <v>5</v>
      </c>
      <c r="V249" s="90">
        <f>+'Southern Presbytery'!V60</f>
        <v>5</v>
      </c>
      <c r="W249" s="90">
        <f>+'Southern Presbytery'!W60</f>
        <v>10</v>
      </c>
      <c r="X249" s="90">
        <f>+'Southern Presbytery'!X60</f>
        <v>0</v>
      </c>
      <c r="Y249" s="90">
        <f>+'Southern Presbytery'!Y60</f>
        <v>5</v>
      </c>
      <c r="Z249" s="90">
        <f>+'Southern Presbytery'!Z60</f>
        <v>2</v>
      </c>
      <c r="AA249" s="90">
        <f>+'Southern Presbytery'!AA60</f>
        <v>7</v>
      </c>
      <c r="AB249" s="90">
        <f>+'Southern Presbytery'!AB60</f>
        <v>12</v>
      </c>
      <c r="AC249" s="90">
        <f>+'Southern Presbytery'!AC60</f>
        <v>2</v>
      </c>
      <c r="AD249" s="90">
        <f>+'Southern Presbytery'!AD60</f>
        <v>7</v>
      </c>
      <c r="AE249" s="90">
        <f>+'Southern Presbytery'!AE60</f>
        <v>2</v>
      </c>
      <c r="AF249" s="90">
        <f>+'Southern Presbytery'!AF60</f>
        <v>9</v>
      </c>
      <c r="AG249" s="90">
        <f>+'Southern Presbytery'!AG60</f>
        <v>1</v>
      </c>
      <c r="AH249" s="90">
        <f>+'Southern Presbytery'!AH60</f>
        <v>62</v>
      </c>
      <c r="AI249" s="90">
        <f>+'Southern Presbytery'!AI60</f>
        <v>3</v>
      </c>
      <c r="AJ249" s="90">
        <f>+'Southern Presbytery'!AJ60</f>
        <v>0</v>
      </c>
      <c r="AK249" s="90">
        <f>+'Southern Presbytery'!AK60</f>
        <v>0</v>
      </c>
      <c r="AL249" s="90">
        <f>+'Southern Presbytery'!AL60</f>
        <v>0</v>
      </c>
      <c r="AM249" s="90">
        <f>+'Southern Presbytery'!AM60</f>
        <v>0</v>
      </c>
      <c r="AN249" s="90">
        <f>+'Southern Presbytery'!AN60</f>
        <v>0</v>
      </c>
      <c r="AO249" s="90">
        <f>+'Southern Presbytery'!AO60</f>
        <v>9</v>
      </c>
      <c r="AP249" s="90">
        <f>+'Southern Presbytery'!AP60</f>
        <v>11</v>
      </c>
      <c r="AQ249" s="90">
        <f>+'Southern Presbytery'!AQ60</f>
        <v>17</v>
      </c>
      <c r="AR249" s="90">
        <f>+'Southern Presbytery'!AR60</f>
        <v>0</v>
      </c>
      <c r="AS249" s="90">
        <f>+'Southern Presbytery'!AS60</f>
        <v>0</v>
      </c>
      <c r="AT249" s="90">
        <f>+'Southern Presbytery'!AT60</f>
        <v>1</v>
      </c>
      <c r="AU249" s="90">
        <f>+'Southern Presbytery'!AU60</f>
        <v>2</v>
      </c>
      <c r="AV249" s="90">
        <f>+'Southern Presbytery'!AV60</f>
        <v>0</v>
      </c>
      <c r="AW249" s="90">
        <f>+'Southern Presbytery'!AW60</f>
        <v>0</v>
      </c>
      <c r="AX249" s="90">
        <f>+'Southern Presbytery'!AX60</f>
        <v>0</v>
      </c>
      <c r="AY249" s="90">
        <f>+'Southern Presbytery'!AY60</f>
        <v>0</v>
      </c>
      <c r="AZ249" s="90">
        <f>+'Southern Presbytery'!AZ60</f>
        <v>0</v>
      </c>
      <c r="BA249" s="90">
        <f>+'Southern Presbytery'!BA60</f>
        <v>0</v>
      </c>
      <c r="BB249" s="90">
        <f>+'Southern Presbytery'!BB60</f>
        <v>10</v>
      </c>
      <c r="BC249" s="90">
        <f>+'Southern Presbytery'!BC60</f>
        <v>1</v>
      </c>
      <c r="BD249" s="90">
        <f>+'Southern Presbytery'!BD60</f>
        <v>0</v>
      </c>
      <c r="BE249" s="90">
        <f>+'Southern Presbytery'!BE60</f>
        <v>0</v>
      </c>
      <c r="BF249" s="90">
        <f>+'Southern Presbytery'!BF60</f>
        <v>1</v>
      </c>
      <c r="BG249" s="90">
        <f>+'Southern Presbytery'!BG60</f>
        <v>3</v>
      </c>
      <c r="BH249" s="90">
        <f>+'Southern Presbytery'!BH60</f>
        <v>0</v>
      </c>
      <c r="BI249" s="90">
        <f>+'Southern Presbytery'!BI60</f>
        <v>0</v>
      </c>
      <c r="BJ249" s="90">
        <f>+'Southern Presbytery'!BJ60</f>
        <v>4</v>
      </c>
      <c r="BK249" s="90">
        <f>+'Southern Presbytery'!BK60</f>
        <v>2</v>
      </c>
      <c r="BL249" s="90">
        <f>+'Southern Presbytery'!BL60</f>
        <v>1</v>
      </c>
      <c r="BM249" s="90">
        <f>+'Southern Presbytery'!BM60</f>
        <v>15</v>
      </c>
      <c r="BN249" s="90">
        <f>+'Southern Presbytery'!BN60</f>
        <v>0</v>
      </c>
      <c r="BO249" s="90">
        <f>+'Southern Presbytery'!BO60</f>
        <v>0</v>
      </c>
      <c r="BP249" s="90">
        <f>+'Southern Presbytery'!BP60</f>
        <v>1</v>
      </c>
      <c r="BQ249" s="90">
        <f>+'Southern Presbytery'!BQ60</f>
        <v>9</v>
      </c>
      <c r="BR249" s="90">
        <f>+'Southern Presbytery'!BR60</f>
        <v>0</v>
      </c>
      <c r="BS249" s="90">
        <f>+'Southern Presbytery'!BS60</f>
        <v>0</v>
      </c>
      <c r="BU249" s="15"/>
    </row>
    <row r="250" spans="1:73" ht="12.75">
      <c r="A250" s="12">
        <f t="shared" si="16"/>
        <v>246</v>
      </c>
      <c r="B250" s="12" t="s">
        <v>300</v>
      </c>
      <c r="C250" s="12">
        <v>9761</v>
      </c>
      <c r="D250" s="19" t="s">
        <v>194</v>
      </c>
      <c r="E250" s="19">
        <f t="shared" si="15"/>
        <v>1</v>
      </c>
      <c r="F250" s="20" t="s">
        <v>334</v>
      </c>
      <c r="G250" s="129">
        <f t="shared" si="13"/>
        <v>186</v>
      </c>
      <c r="H250" s="129">
        <f t="shared" si="14"/>
        <v>47</v>
      </c>
      <c r="I250" s="101"/>
      <c r="J250" s="90">
        <f>+'Southern Presbytery'!J61</f>
        <v>0</v>
      </c>
      <c r="K250" s="90">
        <f>+'Southern Presbytery'!K61</f>
        <v>8</v>
      </c>
      <c r="L250" s="90">
        <f>+'Southern Presbytery'!L61</f>
        <v>22</v>
      </c>
      <c r="M250" s="90">
        <f>+'Southern Presbytery'!M61</f>
        <v>29</v>
      </c>
      <c r="N250" s="90">
        <f>+'Southern Presbytery'!N61</f>
        <v>46</v>
      </c>
      <c r="O250" s="90">
        <f>+'Southern Presbytery'!O61</f>
        <v>12</v>
      </c>
      <c r="P250" s="90">
        <f>+'Southern Presbytery'!P61</f>
        <v>13</v>
      </c>
      <c r="Q250" s="90">
        <f>+'Southern Presbytery'!Q61</f>
        <v>25</v>
      </c>
      <c r="R250" s="90">
        <f>+'Southern Presbytery'!R61</f>
        <v>31</v>
      </c>
      <c r="S250" s="90">
        <f>+'Southern Presbytery'!S61</f>
        <v>0</v>
      </c>
      <c r="T250" s="90">
        <f>+'Southern Presbytery'!T61</f>
        <v>7</v>
      </c>
      <c r="U250" s="90">
        <f>+'Southern Presbytery'!U61</f>
        <v>4</v>
      </c>
      <c r="V250" s="90">
        <f>+'Southern Presbytery'!V61</f>
        <v>3</v>
      </c>
      <c r="W250" s="90">
        <f>+'Southern Presbytery'!W61</f>
        <v>7</v>
      </c>
      <c r="X250" s="90">
        <f>+'Southern Presbytery'!X61</f>
        <v>3</v>
      </c>
      <c r="Y250" s="90">
        <f>+'Southern Presbytery'!Y61</f>
        <v>7</v>
      </c>
      <c r="Z250" s="90">
        <f>+'Southern Presbytery'!Z61</f>
        <v>4</v>
      </c>
      <c r="AA250" s="90">
        <f>+'Southern Presbytery'!AA61</f>
        <v>12</v>
      </c>
      <c r="AB250" s="90">
        <f>+'Southern Presbytery'!AB61</f>
        <v>23</v>
      </c>
      <c r="AC250" s="90">
        <f>+'Southern Presbytery'!AC61</f>
        <v>4</v>
      </c>
      <c r="AD250" s="90">
        <f>+'Southern Presbytery'!AD61</f>
        <v>2</v>
      </c>
      <c r="AE250" s="90">
        <f>+'Southern Presbytery'!AE61</f>
        <v>20</v>
      </c>
      <c r="AF250" s="90">
        <f>+'Southern Presbytery'!AF61</f>
        <v>20</v>
      </c>
      <c r="AG250" s="90">
        <f>+'Southern Presbytery'!AG61</f>
        <v>20</v>
      </c>
      <c r="AH250" s="90">
        <f>+'Southern Presbytery'!AH61</f>
        <v>110</v>
      </c>
      <c r="AI250" s="90">
        <f>+'Southern Presbytery'!AI61</f>
        <v>0</v>
      </c>
      <c r="AJ250" s="90">
        <f>+'Southern Presbytery'!AJ61</f>
        <v>1</v>
      </c>
      <c r="AK250" s="90">
        <f>+'Southern Presbytery'!AK61</f>
        <v>0</v>
      </c>
      <c r="AL250" s="90">
        <f>+'Southern Presbytery'!AL61</f>
        <v>0</v>
      </c>
      <c r="AM250" s="90">
        <f>+'Southern Presbytery'!AM61</f>
        <v>0</v>
      </c>
      <c r="AN250" s="90">
        <f>+'Southern Presbytery'!AN61</f>
        <v>0</v>
      </c>
      <c r="AO250" s="90">
        <f>+'Southern Presbytery'!AO61</f>
        <v>75</v>
      </c>
      <c r="AP250" s="90">
        <f>+'Southern Presbytery'!AP61</f>
        <v>75</v>
      </c>
      <c r="AQ250" s="90">
        <f>+'Southern Presbytery'!AQ61</f>
        <v>70</v>
      </c>
      <c r="AR250" s="90">
        <f>+'Southern Presbytery'!AR61</f>
        <v>1</v>
      </c>
      <c r="AS250" s="90">
        <f>+'Southern Presbytery'!AS61</f>
        <v>60</v>
      </c>
      <c r="AT250" s="90">
        <f>+'Southern Presbytery'!AT61</f>
        <v>0</v>
      </c>
      <c r="AU250" s="90">
        <f>+'Southern Presbytery'!AU61</f>
        <v>0</v>
      </c>
      <c r="AV250" s="90">
        <f>+'Southern Presbytery'!AV61</f>
        <v>0</v>
      </c>
      <c r="AW250" s="90">
        <f>+'Southern Presbytery'!AW61</f>
        <v>0</v>
      </c>
      <c r="AX250" s="90">
        <f>+'Southern Presbytery'!AX61</f>
        <v>0</v>
      </c>
      <c r="AY250" s="90">
        <f>+'Southern Presbytery'!AY61</f>
        <v>0</v>
      </c>
      <c r="AZ250" s="90">
        <f>+'Southern Presbytery'!AZ61</f>
        <v>0</v>
      </c>
      <c r="BA250" s="90">
        <f>+'Southern Presbytery'!BA61</f>
        <v>0</v>
      </c>
      <c r="BB250" s="90">
        <f>+'Southern Presbytery'!BB61</f>
        <v>15</v>
      </c>
      <c r="BC250" s="90">
        <f>+'Southern Presbytery'!BC61</f>
        <v>40</v>
      </c>
      <c r="BD250" s="90">
        <f>+'Southern Presbytery'!BD61</f>
        <v>1</v>
      </c>
      <c r="BE250" s="90">
        <f>+'Southern Presbytery'!BE61</f>
        <v>32</v>
      </c>
      <c r="BF250" s="90">
        <f>+'Southern Presbytery'!BF61</f>
        <v>0</v>
      </c>
      <c r="BG250" s="90">
        <f>+'Southern Presbytery'!BG61</f>
        <v>0</v>
      </c>
      <c r="BH250" s="90">
        <f>+'Southern Presbytery'!BH61</f>
        <v>0</v>
      </c>
      <c r="BI250" s="90">
        <f>+'Southern Presbytery'!BI61</f>
        <v>0</v>
      </c>
      <c r="BJ250" s="90">
        <f>+'Southern Presbytery'!BJ61</f>
        <v>0</v>
      </c>
      <c r="BK250" s="90">
        <f>+'Southern Presbytery'!BK61</f>
        <v>0</v>
      </c>
      <c r="BL250" s="90">
        <f>+'Southern Presbytery'!BL61</f>
        <v>1</v>
      </c>
      <c r="BM250" s="90">
        <f>+'Southern Presbytery'!BM61</f>
        <v>12</v>
      </c>
      <c r="BN250" s="90">
        <f>+'Southern Presbytery'!BN61</f>
        <v>0</v>
      </c>
      <c r="BO250" s="90">
        <f>+'Southern Presbytery'!BO61</f>
        <v>0</v>
      </c>
      <c r="BP250" s="90">
        <f>+'Southern Presbytery'!BP61</f>
        <v>0</v>
      </c>
      <c r="BQ250" s="90">
        <f>+'Southern Presbytery'!BQ61</f>
        <v>0</v>
      </c>
      <c r="BR250" s="90">
        <f>+'Southern Presbytery'!BR61</f>
        <v>44</v>
      </c>
      <c r="BS250" s="90">
        <f>+'Southern Presbytery'!BS61</f>
        <v>40</v>
      </c>
      <c r="BU250" s="15"/>
    </row>
    <row r="251" spans="1:85" ht="12.75">
      <c r="A251" s="12">
        <f t="shared" si="16"/>
        <v>247</v>
      </c>
      <c r="B251" s="12" t="s">
        <v>300</v>
      </c>
      <c r="C251" s="39">
        <v>9834</v>
      </c>
      <c r="D251" s="19" t="s">
        <v>239</v>
      </c>
      <c r="E251" s="19">
        <f t="shared" si="15"/>
        <v>1</v>
      </c>
      <c r="F251" s="20" t="s">
        <v>334</v>
      </c>
      <c r="G251" s="129">
        <f t="shared" si="13"/>
        <v>22</v>
      </c>
      <c r="H251" s="129">
        <f t="shared" si="14"/>
        <v>21</v>
      </c>
      <c r="I251" s="101"/>
      <c r="J251" s="90">
        <f>+'Southern Presbytery'!J62</f>
        <v>0</v>
      </c>
      <c r="K251" s="90">
        <f>+'Southern Presbytery'!K62</f>
        <v>0</v>
      </c>
      <c r="L251" s="90">
        <f>+'Southern Presbytery'!L62</f>
        <v>3</v>
      </c>
      <c r="M251" s="90">
        <f>+'Southern Presbytery'!M62</f>
        <v>3</v>
      </c>
      <c r="N251" s="90">
        <f>+'Southern Presbytery'!N62</f>
        <v>9</v>
      </c>
      <c r="O251" s="90">
        <f>+'Southern Presbytery'!O62</f>
        <v>0</v>
      </c>
      <c r="P251" s="90">
        <f>+'Southern Presbytery'!P62</f>
        <v>4</v>
      </c>
      <c r="Q251" s="90">
        <f>+'Southern Presbytery'!Q62</f>
        <v>3</v>
      </c>
      <c r="R251" s="90">
        <f>+'Southern Presbytery'!R62</f>
        <v>0</v>
      </c>
      <c r="S251" s="90">
        <f>+'Southern Presbytery'!S62</f>
        <v>0</v>
      </c>
      <c r="T251" s="90">
        <f>+'Southern Presbytery'!T62</f>
        <v>7</v>
      </c>
      <c r="U251" s="90">
        <f>+'Southern Presbytery'!U62</f>
        <v>0</v>
      </c>
      <c r="V251" s="90">
        <f>+'Southern Presbytery'!V62</f>
        <v>2</v>
      </c>
      <c r="W251" s="90">
        <f>+'Southern Presbytery'!W62</f>
        <v>0</v>
      </c>
      <c r="X251" s="90">
        <f>+'Southern Presbytery'!X62</f>
        <v>6</v>
      </c>
      <c r="Y251" s="90">
        <f>+'Southern Presbytery'!Y62</f>
        <v>0</v>
      </c>
      <c r="Z251" s="90">
        <f>+'Southern Presbytery'!Z62</f>
        <v>5</v>
      </c>
      <c r="AA251" s="90">
        <f>+'Southern Presbytery'!AA62</f>
        <v>1</v>
      </c>
      <c r="AB251" s="90">
        <f>+'Southern Presbytery'!AB62</f>
        <v>1</v>
      </c>
      <c r="AC251" s="90">
        <f>+'Southern Presbytery'!AC62</f>
        <v>0</v>
      </c>
      <c r="AD251" s="90">
        <f>+'Southern Presbytery'!AD62</f>
        <v>0</v>
      </c>
      <c r="AE251" s="90">
        <f>+'Southern Presbytery'!AE62</f>
        <v>1</v>
      </c>
      <c r="AF251" s="90">
        <f>+'Southern Presbytery'!AF62</f>
        <v>6</v>
      </c>
      <c r="AG251" s="90">
        <f>+'Southern Presbytery'!AG62</f>
        <v>2</v>
      </c>
      <c r="AH251" s="90">
        <f>+'Southern Presbytery'!AH62</f>
        <v>17</v>
      </c>
      <c r="AI251" s="90">
        <f>+'Southern Presbytery'!AI62</f>
        <v>0</v>
      </c>
      <c r="AJ251" s="90">
        <f>+'Southern Presbytery'!AJ62</f>
        <v>0</v>
      </c>
      <c r="AK251" s="90">
        <f>+'Southern Presbytery'!AK62</f>
        <v>0</v>
      </c>
      <c r="AL251" s="90">
        <f>+'Southern Presbytery'!AL62</f>
        <v>0</v>
      </c>
      <c r="AM251" s="90">
        <f>+'Southern Presbytery'!AM62</f>
        <v>0</v>
      </c>
      <c r="AN251" s="90">
        <f>+'Southern Presbytery'!AN62</f>
        <v>0</v>
      </c>
      <c r="AO251" s="90">
        <f>+'Southern Presbytery'!AO62</f>
        <v>10</v>
      </c>
      <c r="AP251" s="90">
        <f>+'Southern Presbytery'!AP62</f>
        <v>0</v>
      </c>
      <c r="AQ251" s="90">
        <f>+'Southern Presbytery'!AQ62</f>
        <v>15</v>
      </c>
      <c r="AR251" s="90">
        <f>+'Southern Presbytery'!AR62</f>
        <v>0</v>
      </c>
      <c r="AS251" s="90">
        <f>+'Southern Presbytery'!AS62</f>
        <v>0</v>
      </c>
      <c r="AT251" s="90">
        <f>+'Southern Presbytery'!AT62</f>
        <v>0</v>
      </c>
      <c r="AU251" s="90">
        <f>+'Southern Presbytery'!AU62</f>
        <v>0</v>
      </c>
      <c r="AV251" s="90">
        <f>+'Southern Presbytery'!AV62</f>
        <v>0</v>
      </c>
      <c r="AW251" s="90">
        <f>+'Southern Presbytery'!AW62</f>
        <v>0</v>
      </c>
      <c r="AX251" s="90">
        <f>+'Southern Presbytery'!AX62</f>
        <v>0</v>
      </c>
      <c r="AY251" s="90">
        <f>+'Southern Presbytery'!AY62</f>
        <v>0</v>
      </c>
      <c r="AZ251" s="90">
        <f>+'Southern Presbytery'!AZ62</f>
        <v>0</v>
      </c>
      <c r="BA251" s="90">
        <f>+'Southern Presbytery'!BA62</f>
        <v>0</v>
      </c>
      <c r="BB251" s="90">
        <f>+'Southern Presbytery'!BB62</f>
        <v>0</v>
      </c>
      <c r="BC251" s="90">
        <f>+'Southern Presbytery'!BC62</f>
        <v>0</v>
      </c>
      <c r="BD251" s="90">
        <f>+'Southern Presbytery'!BD62</f>
        <v>0</v>
      </c>
      <c r="BE251" s="90">
        <f>+'Southern Presbytery'!BE62</f>
        <v>0</v>
      </c>
      <c r="BF251" s="90">
        <f>+'Southern Presbytery'!BF62</f>
        <v>0</v>
      </c>
      <c r="BG251" s="90">
        <f>+'Southern Presbytery'!BG62</f>
        <v>0</v>
      </c>
      <c r="BH251" s="90">
        <f>+'Southern Presbytery'!BH62</f>
        <v>0</v>
      </c>
      <c r="BI251" s="90">
        <f>+'Southern Presbytery'!BI62</f>
        <v>0</v>
      </c>
      <c r="BJ251" s="90">
        <f>+'Southern Presbytery'!BJ62</f>
        <v>0</v>
      </c>
      <c r="BK251" s="90">
        <f>+'Southern Presbytery'!BK62</f>
        <v>0</v>
      </c>
      <c r="BL251" s="90">
        <f>+'Southern Presbytery'!BL62</f>
        <v>0</v>
      </c>
      <c r="BM251" s="90">
        <f>+'Southern Presbytery'!BM62</f>
        <v>0</v>
      </c>
      <c r="BN251" s="90">
        <f>+'Southern Presbytery'!BN62</f>
        <v>0</v>
      </c>
      <c r="BO251" s="90">
        <f>+'Southern Presbytery'!BO62</f>
        <v>0</v>
      </c>
      <c r="BP251" s="90">
        <f>+'Southern Presbytery'!BP62</f>
        <v>2</v>
      </c>
      <c r="BQ251" s="90">
        <f>+'Southern Presbytery'!BQ62</f>
        <v>30</v>
      </c>
      <c r="BR251" s="90">
        <f>+'Southern Presbytery'!BR62</f>
        <v>0</v>
      </c>
      <c r="BS251" s="90">
        <f>+'Southern Presbytery'!BS62</f>
        <v>0</v>
      </c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</row>
    <row r="252" spans="1:87" ht="12.75">
      <c r="A252" s="12">
        <f t="shared" si="16"/>
        <v>248</v>
      </c>
      <c r="B252" s="12" t="s">
        <v>300</v>
      </c>
      <c r="C252" s="41">
        <v>9791</v>
      </c>
      <c r="D252" s="19" t="s">
        <v>202</v>
      </c>
      <c r="E252" s="19">
        <f t="shared" si="15"/>
      </c>
      <c r="F252" s="20" t="s">
        <v>331</v>
      </c>
      <c r="G252" s="129">
        <f t="shared" si="13"/>
        <v>0</v>
      </c>
      <c r="H252" s="129">
        <f t="shared" si="14"/>
        <v>1</v>
      </c>
      <c r="I252" s="99"/>
      <c r="J252" s="90">
        <f>+'Southern Presbytery'!J63</f>
        <v>0</v>
      </c>
      <c r="K252" s="90">
        <f>+'Southern Presbytery'!K63</f>
        <v>0</v>
      </c>
      <c r="L252" s="90">
        <f>+'Southern Presbytery'!L63</f>
        <v>0</v>
      </c>
      <c r="M252" s="90">
        <f>+'Southern Presbytery'!M63</f>
        <v>0</v>
      </c>
      <c r="N252" s="90">
        <f>+'Southern Presbytery'!N63</f>
        <v>0</v>
      </c>
      <c r="O252" s="90">
        <f>+'Southern Presbytery'!O63</f>
        <v>0</v>
      </c>
      <c r="P252" s="90">
        <f>+'Southern Presbytery'!P63</f>
        <v>0</v>
      </c>
      <c r="Q252" s="90">
        <f>+'Southern Presbytery'!Q63</f>
        <v>0</v>
      </c>
      <c r="R252" s="90">
        <f>+'Southern Presbytery'!R63</f>
        <v>0</v>
      </c>
      <c r="S252" s="90">
        <f>+'Southern Presbytery'!S63</f>
        <v>0</v>
      </c>
      <c r="T252" s="90">
        <f>+'Southern Presbytery'!T63</f>
        <v>0</v>
      </c>
      <c r="U252" s="90">
        <f>+'Southern Presbytery'!U63</f>
        <v>0</v>
      </c>
      <c r="V252" s="90">
        <f>+'Southern Presbytery'!V63</f>
        <v>0</v>
      </c>
      <c r="W252" s="90">
        <f>+'Southern Presbytery'!W63</f>
        <v>1</v>
      </c>
      <c r="X252" s="90">
        <f>+'Southern Presbytery'!X63</f>
        <v>0</v>
      </c>
      <c r="Y252" s="90">
        <f>+'Southern Presbytery'!Y63</f>
        <v>0</v>
      </c>
      <c r="Z252" s="90">
        <f>+'Southern Presbytery'!Z63</f>
        <v>0</v>
      </c>
      <c r="AA252" s="90">
        <f>+'Southern Presbytery'!AA63</f>
        <v>0</v>
      </c>
      <c r="AB252" s="90">
        <f>+'Southern Presbytery'!AB63</f>
        <v>2</v>
      </c>
      <c r="AC252" s="90">
        <f>+'Southern Presbytery'!AC63</f>
        <v>1</v>
      </c>
      <c r="AD252" s="90">
        <f>+'Southern Presbytery'!AD63</f>
        <v>1</v>
      </c>
      <c r="AE252" s="90">
        <f>+'Southern Presbytery'!AE63</f>
        <v>0</v>
      </c>
      <c r="AF252" s="90">
        <f>+'Southern Presbytery'!AF63</f>
        <v>3</v>
      </c>
      <c r="AG252" s="90">
        <f>+'Southern Presbytery'!AG63</f>
        <v>0</v>
      </c>
      <c r="AH252" s="90">
        <f>+'Southern Presbytery'!AH63</f>
        <v>0</v>
      </c>
      <c r="AI252" s="90">
        <f>+'Southern Presbytery'!AI63</f>
        <v>0</v>
      </c>
      <c r="AJ252" s="90">
        <f>+'Southern Presbytery'!AJ63</f>
        <v>0</v>
      </c>
      <c r="AK252" s="90">
        <f>+'Southern Presbytery'!AK63</f>
        <v>0</v>
      </c>
      <c r="AL252" s="90">
        <f>+'Southern Presbytery'!AL63</f>
        <v>0</v>
      </c>
      <c r="AM252" s="90">
        <f>+'Southern Presbytery'!AM63</f>
        <v>0</v>
      </c>
      <c r="AN252" s="90">
        <f>+'Southern Presbytery'!AN63</f>
        <v>0</v>
      </c>
      <c r="AO252" s="90">
        <f>+'Southern Presbytery'!AO63</f>
        <v>0</v>
      </c>
      <c r="AP252" s="90">
        <f>+'Southern Presbytery'!AP63</f>
        <v>0</v>
      </c>
      <c r="AQ252" s="90">
        <f>+'Southern Presbytery'!AQ63</f>
        <v>20</v>
      </c>
      <c r="AR252" s="90">
        <f>+'Southern Presbytery'!AR63</f>
        <v>1</v>
      </c>
      <c r="AS252" s="90">
        <f>+'Southern Presbytery'!AS63</f>
        <v>1</v>
      </c>
      <c r="AT252" s="90">
        <f>+'Southern Presbytery'!AT63</f>
        <v>0</v>
      </c>
      <c r="AU252" s="90">
        <f>+'Southern Presbytery'!AU63</f>
        <v>0</v>
      </c>
      <c r="AV252" s="90">
        <f>+'Southern Presbytery'!AV63</f>
        <v>0</v>
      </c>
      <c r="AW252" s="90">
        <f>+'Southern Presbytery'!AW63</f>
        <v>0</v>
      </c>
      <c r="AX252" s="90">
        <f>+'Southern Presbytery'!AX63</f>
        <v>0</v>
      </c>
      <c r="AY252" s="90">
        <f>+'Southern Presbytery'!AY63</f>
        <v>0</v>
      </c>
      <c r="AZ252" s="90">
        <f>+'Southern Presbytery'!AZ63</f>
        <v>0</v>
      </c>
      <c r="BA252" s="90">
        <f>+'Southern Presbytery'!BA63</f>
        <v>0</v>
      </c>
      <c r="BB252" s="90">
        <f>+'Southern Presbytery'!BB63</f>
        <v>0</v>
      </c>
      <c r="BC252" s="90">
        <f>+'Southern Presbytery'!BC63</f>
        <v>0</v>
      </c>
      <c r="BD252" s="90">
        <f>+'Southern Presbytery'!BD63</f>
        <v>0</v>
      </c>
      <c r="BE252" s="90">
        <f>+'Southern Presbytery'!BE63</f>
        <v>0</v>
      </c>
      <c r="BF252" s="90">
        <f>+'Southern Presbytery'!BF63</f>
        <v>0</v>
      </c>
      <c r="BG252" s="90">
        <f>+'Southern Presbytery'!BG63</f>
        <v>0</v>
      </c>
      <c r="BH252" s="90">
        <f>+'Southern Presbytery'!BH63</f>
        <v>0</v>
      </c>
      <c r="BI252" s="90">
        <f>+'Southern Presbytery'!BI63</f>
        <v>0</v>
      </c>
      <c r="BJ252" s="90">
        <f>+'Southern Presbytery'!BJ63</f>
        <v>0</v>
      </c>
      <c r="BK252" s="90">
        <f>+'Southern Presbytery'!BK63</f>
        <v>0</v>
      </c>
      <c r="BL252" s="90">
        <f>+'Southern Presbytery'!BL63</f>
        <v>0</v>
      </c>
      <c r="BM252" s="90">
        <f>+'Southern Presbytery'!BM63</f>
        <v>0</v>
      </c>
      <c r="BN252" s="90">
        <f>+'Southern Presbytery'!BN63</f>
        <v>0</v>
      </c>
      <c r="BO252" s="90">
        <f>+'Southern Presbytery'!BO63</f>
        <v>0</v>
      </c>
      <c r="BP252" s="90">
        <f>+'Southern Presbytery'!BP63</f>
        <v>0</v>
      </c>
      <c r="BQ252" s="90">
        <f>+'Southern Presbytery'!BQ63</f>
        <v>0</v>
      </c>
      <c r="BR252" s="90">
        <f>+'Southern Presbytery'!BR63</f>
        <v>0</v>
      </c>
      <c r="BS252" s="90">
        <f>+'Southern Presbytery'!BS63</f>
        <v>0</v>
      </c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</row>
    <row r="253" spans="1:73" ht="12.75">
      <c r="A253" s="12">
        <f t="shared" si="16"/>
        <v>249</v>
      </c>
      <c r="B253" s="12" t="s">
        <v>300</v>
      </c>
      <c r="C253" s="12">
        <v>9756</v>
      </c>
      <c r="D253" s="19" t="s">
        <v>189</v>
      </c>
      <c r="E253" s="19">
        <f t="shared" si="15"/>
      </c>
      <c r="F253" s="20" t="s">
        <v>331</v>
      </c>
      <c r="G253" s="129">
        <f t="shared" si="13"/>
        <v>121</v>
      </c>
      <c r="H253" s="129">
        <f t="shared" si="14"/>
        <v>17</v>
      </c>
      <c r="I253" s="101"/>
      <c r="J253" s="90">
        <f>+'Southern Presbytery'!J64</f>
        <v>0</v>
      </c>
      <c r="K253" s="90">
        <f>+'Southern Presbytery'!K64</f>
        <v>0</v>
      </c>
      <c r="L253" s="90">
        <f>+'Southern Presbytery'!L64</f>
        <v>2</v>
      </c>
      <c r="M253" s="90">
        <f>+'Southern Presbytery'!M64</f>
        <v>13</v>
      </c>
      <c r="N253" s="90">
        <f>+'Southern Presbytery'!N64</f>
        <v>68</v>
      </c>
      <c r="O253" s="90">
        <f>+'Southern Presbytery'!O64</f>
        <v>0</v>
      </c>
      <c r="P253" s="90">
        <f>+'Southern Presbytery'!P64</f>
        <v>1</v>
      </c>
      <c r="Q253" s="90">
        <f>+'Southern Presbytery'!Q64</f>
        <v>0</v>
      </c>
      <c r="R253" s="90">
        <f>+'Southern Presbytery'!R64</f>
        <v>37</v>
      </c>
      <c r="S253" s="90">
        <f>+'Southern Presbytery'!S64</f>
        <v>0</v>
      </c>
      <c r="T253" s="90">
        <f>+'Southern Presbytery'!T64</f>
        <v>0</v>
      </c>
      <c r="U253" s="90">
        <f>+'Southern Presbytery'!U64</f>
        <v>2</v>
      </c>
      <c r="V253" s="90">
        <f>+'Southern Presbytery'!V64</f>
        <v>5</v>
      </c>
      <c r="W253" s="90">
        <f>+'Southern Presbytery'!W64</f>
        <v>4</v>
      </c>
      <c r="X253" s="90">
        <f>+'Southern Presbytery'!X64</f>
        <v>0</v>
      </c>
      <c r="Y253" s="90">
        <f>+'Southern Presbytery'!Y64</f>
        <v>1</v>
      </c>
      <c r="Z253" s="90">
        <f>+'Southern Presbytery'!Z64</f>
        <v>2</v>
      </c>
      <c r="AA253" s="90">
        <f>+'Southern Presbytery'!AA64</f>
        <v>3</v>
      </c>
      <c r="AB253" s="90">
        <f>+'Southern Presbytery'!AB64</f>
        <v>0</v>
      </c>
      <c r="AC253" s="90">
        <f>+'Southern Presbytery'!AC64</f>
        <v>0</v>
      </c>
      <c r="AD253" s="90">
        <f>+'Southern Presbytery'!AD64</f>
        <v>0</v>
      </c>
      <c r="AE253" s="90">
        <f>+'Southern Presbytery'!AE64</f>
        <v>0</v>
      </c>
      <c r="AF253" s="90">
        <f>+'Southern Presbytery'!AF64</f>
        <v>1</v>
      </c>
      <c r="AG253" s="90">
        <f>+'Southern Presbytery'!AG64</f>
        <v>2</v>
      </c>
      <c r="AH253" s="90">
        <f>+'Southern Presbytery'!AH64</f>
        <v>77</v>
      </c>
      <c r="AI253" s="90">
        <f>+'Southern Presbytery'!AI64</f>
        <v>0</v>
      </c>
      <c r="AJ253" s="90">
        <f>+'Southern Presbytery'!AJ64</f>
        <v>0</v>
      </c>
      <c r="AK253" s="90">
        <f>+'Southern Presbytery'!AK64</f>
        <v>0</v>
      </c>
      <c r="AL253" s="90">
        <f>+'Southern Presbytery'!AL64</f>
        <v>0</v>
      </c>
      <c r="AM253" s="90">
        <f>+'Southern Presbytery'!AM64</f>
        <v>0</v>
      </c>
      <c r="AN253" s="90">
        <f>+'Southern Presbytery'!AN64</f>
        <v>0</v>
      </c>
      <c r="AO253" s="90">
        <f>+'Southern Presbytery'!AO64</f>
        <v>0</v>
      </c>
      <c r="AP253" s="90">
        <f>+'Southern Presbytery'!AP64</f>
        <v>0</v>
      </c>
      <c r="AQ253" s="90">
        <f>+'Southern Presbytery'!AQ64</f>
        <v>0</v>
      </c>
      <c r="AR253" s="90">
        <f>+'Southern Presbytery'!AR64</f>
        <v>0</v>
      </c>
      <c r="AS253" s="90">
        <f>+'Southern Presbytery'!AS64</f>
        <v>0</v>
      </c>
      <c r="AT253" s="90">
        <f>+'Southern Presbytery'!AT64</f>
        <v>0</v>
      </c>
      <c r="AU253" s="90">
        <f>+'Southern Presbytery'!AU64</f>
        <v>0</v>
      </c>
      <c r="AV253" s="90">
        <f>+'Southern Presbytery'!AV64</f>
        <v>0</v>
      </c>
      <c r="AW253" s="90">
        <f>+'Southern Presbytery'!AW64</f>
        <v>0</v>
      </c>
      <c r="AX253" s="90">
        <f>+'Southern Presbytery'!AX64</f>
        <v>0</v>
      </c>
      <c r="AY253" s="90">
        <f>+'Southern Presbytery'!AY64</f>
        <v>0</v>
      </c>
      <c r="AZ253" s="90">
        <f>+'Southern Presbytery'!AZ64</f>
        <v>0</v>
      </c>
      <c r="BA253" s="90">
        <f>+'Southern Presbytery'!BA64</f>
        <v>0</v>
      </c>
      <c r="BB253" s="90">
        <f>+'Southern Presbytery'!BB64</f>
        <v>0</v>
      </c>
      <c r="BC253" s="90">
        <f>+'Southern Presbytery'!BC64</f>
        <v>0</v>
      </c>
      <c r="BD253" s="90">
        <f>+'Southern Presbytery'!BD64</f>
        <v>0</v>
      </c>
      <c r="BE253" s="90">
        <f>+'Southern Presbytery'!BE64</f>
        <v>0</v>
      </c>
      <c r="BF253" s="90">
        <f>+'Southern Presbytery'!BF64</f>
        <v>0</v>
      </c>
      <c r="BG253" s="90">
        <f>+'Southern Presbytery'!BG64</f>
        <v>0</v>
      </c>
      <c r="BH253" s="90">
        <f>+'Southern Presbytery'!BH64</f>
        <v>0</v>
      </c>
      <c r="BI253" s="90">
        <f>+'Southern Presbytery'!BI64</f>
        <v>0</v>
      </c>
      <c r="BJ253" s="90">
        <f>+'Southern Presbytery'!BJ64</f>
        <v>0</v>
      </c>
      <c r="BK253" s="90">
        <f>+'Southern Presbytery'!BK64</f>
        <v>0</v>
      </c>
      <c r="BL253" s="90">
        <f>+'Southern Presbytery'!BL64</f>
        <v>0</v>
      </c>
      <c r="BM253" s="90">
        <f>+'Southern Presbytery'!BM64</f>
        <v>0</v>
      </c>
      <c r="BN253" s="90">
        <f>+'Southern Presbytery'!BN64</f>
        <v>0</v>
      </c>
      <c r="BO253" s="90">
        <f>+'Southern Presbytery'!BO64</f>
        <v>0</v>
      </c>
      <c r="BP253" s="90">
        <f>+'Southern Presbytery'!BP64</f>
        <v>1</v>
      </c>
      <c r="BQ253" s="90">
        <f>+'Southern Presbytery'!BQ64</f>
        <v>10</v>
      </c>
      <c r="BR253" s="90">
        <f>+'Southern Presbytery'!BR64</f>
        <v>0</v>
      </c>
      <c r="BS253" s="90">
        <f>+'Southern Presbytery'!BS64</f>
        <v>0</v>
      </c>
      <c r="BU253" s="15"/>
    </row>
    <row r="254" spans="1:87" ht="12.75">
      <c r="A254" s="12">
        <f t="shared" si="16"/>
        <v>250</v>
      </c>
      <c r="B254" s="12" t="s">
        <v>300</v>
      </c>
      <c r="C254" s="12">
        <v>9854</v>
      </c>
      <c r="D254" s="19" t="s">
        <v>324</v>
      </c>
      <c r="E254" s="19">
        <f t="shared" si="15"/>
        <v>1</v>
      </c>
      <c r="F254" s="20" t="s">
        <v>334</v>
      </c>
      <c r="G254" s="129">
        <f t="shared" si="13"/>
        <v>123</v>
      </c>
      <c r="H254" s="129">
        <f t="shared" si="14"/>
        <v>132</v>
      </c>
      <c r="I254" s="99"/>
      <c r="J254" s="90">
        <f>+'Southern Presbytery'!J65</f>
        <v>0</v>
      </c>
      <c r="K254" s="90">
        <f>+'Southern Presbytery'!K65</f>
        <v>3</v>
      </c>
      <c r="L254" s="90">
        <f>+'Southern Presbytery'!L65</f>
        <v>12</v>
      </c>
      <c r="M254" s="90">
        <f>+'Southern Presbytery'!M65</f>
        <v>30</v>
      </c>
      <c r="N254" s="90">
        <f>+'Southern Presbytery'!N65</f>
        <v>34</v>
      </c>
      <c r="O254" s="90">
        <f>+'Southern Presbytery'!O65</f>
        <v>4</v>
      </c>
      <c r="P254" s="90">
        <f>+'Southern Presbytery'!P65</f>
        <v>6</v>
      </c>
      <c r="Q254" s="90">
        <f>+'Southern Presbytery'!Q65</f>
        <v>12</v>
      </c>
      <c r="R254" s="90">
        <f>+'Southern Presbytery'!R65</f>
        <v>22</v>
      </c>
      <c r="S254" s="90">
        <f>+'Southern Presbytery'!S65</f>
        <v>0</v>
      </c>
      <c r="T254" s="90">
        <f>+'Southern Presbytery'!T65</f>
        <v>18</v>
      </c>
      <c r="U254" s="90">
        <f>+'Southern Presbytery'!U65</f>
        <v>15</v>
      </c>
      <c r="V254" s="90">
        <f>+'Southern Presbytery'!V65</f>
        <v>26</v>
      </c>
      <c r="W254" s="90">
        <f>+'Southern Presbytery'!W65</f>
        <v>13</v>
      </c>
      <c r="X254" s="90">
        <f>+'Southern Presbytery'!X65</f>
        <v>14</v>
      </c>
      <c r="Y254" s="90">
        <f>+'Southern Presbytery'!Y65</f>
        <v>11</v>
      </c>
      <c r="Z254" s="90">
        <f>+'Southern Presbytery'!Z65</f>
        <v>25</v>
      </c>
      <c r="AA254" s="90">
        <f>+'Southern Presbytery'!AA65</f>
        <v>10</v>
      </c>
      <c r="AB254" s="90">
        <f>+'Southern Presbytery'!AB65</f>
        <v>12</v>
      </c>
      <c r="AC254" s="90">
        <f>+'Southern Presbytery'!AC65</f>
        <v>4</v>
      </c>
      <c r="AD254" s="90">
        <f>+'Southern Presbytery'!AD65</f>
        <v>5</v>
      </c>
      <c r="AE254" s="90">
        <f>+'Southern Presbytery'!AE65</f>
        <v>4</v>
      </c>
      <c r="AF254" s="90">
        <f>+'Southern Presbytery'!AF65</f>
        <v>29</v>
      </c>
      <c r="AG254" s="90">
        <f>+'Southern Presbytery'!AG65</f>
        <v>4</v>
      </c>
      <c r="AH254" s="90">
        <f>+'Southern Presbytery'!AH65</f>
        <v>185</v>
      </c>
      <c r="AI254" s="90">
        <f>+'Southern Presbytery'!AI65</f>
        <v>3</v>
      </c>
      <c r="AJ254" s="90">
        <f>+'Southern Presbytery'!AJ65</f>
        <v>4</v>
      </c>
      <c r="AK254" s="90">
        <f>+'Southern Presbytery'!AK65</f>
        <v>0</v>
      </c>
      <c r="AL254" s="90">
        <f>+'Southern Presbytery'!AL65</f>
        <v>0</v>
      </c>
      <c r="AM254" s="90">
        <f>+'Southern Presbytery'!AM65</f>
        <v>0</v>
      </c>
      <c r="AN254" s="90">
        <f>+'Southern Presbytery'!AN65</f>
        <v>2</v>
      </c>
      <c r="AO254" s="90">
        <f>+'Southern Presbytery'!AO65</f>
        <v>15</v>
      </c>
      <c r="AP254" s="90">
        <f>+'Southern Presbytery'!AP65</f>
        <v>6</v>
      </c>
      <c r="AQ254" s="90">
        <f>+'Southern Presbytery'!AQ65</f>
        <v>10</v>
      </c>
      <c r="AR254" s="90">
        <f>+'Southern Presbytery'!AR65</f>
        <v>1</v>
      </c>
      <c r="AS254" s="90">
        <f>+'Southern Presbytery'!AS65</f>
        <v>50</v>
      </c>
      <c r="AT254" s="90">
        <f>+'Southern Presbytery'!AT65</f>
        <v>0</v>
      </c>
      <c r="AU254" s="90">
        <f>+'Southern Presbytery'!AU65</f>
        <v>0</v>
      </c>
      <c r="AV254" s="90">
        <f>+'Southern Presbytery'!AV65</f>
        <v>2</v>
      </c>
      <c r="AW254" s="90">
        <f>+'Southern Presbytery'!AW65</f>
        <v>40</v>
      </c>
      <c r="AX254" s="90">
        <f>+'Southern Presbytery'!AX65</f>
        <v>0</v>
      </c>
      <c r="AY254" s="90">
        <f>+'Southern Presbytery'!AY65</f>
        <v>0</v>
      </c>
      <c r="AZ254" s="90">
        <f>+'Southern Presbytery'!AZ65</f>
        <v>0</v>
      </c>
      <c r="BA254" s="90">
        <f>+'Southern Presbytery'!BA65</f>
        <v>0</v>
      </c>
      <c r="BB254" s="90">
        <f>+'Southern Presbytery'!BB65</f>
        <v>0</v>
      </c>
      <c r="BC254" s="90">
        <f>+'Southern Presbytery'!BC65</f>
        <v>0</v>
      </c>
      <c r="BD254" s="90">
        <f>+'Southern Presbytery'!BD65</f>
        <v>2</v>
      </c>
      <c r="BE254" s="90">
        <f>+'Southern Presbytery'!BE65</f>
        <v>40</v>
      </c>
      <c r="BF254" s="90">
        <f>+'Southern Presbytery'!BF65</f>
        <v>0</v>
      </c>
      <c r="BG254" s="90">
        <f>+'Southern Presbytery'!BG65</f>
        <v>0</v>
      </c>
      <c r="BH254" s="90">
        <f>+'Southern Presbytery'!BH65</f>
        <v>6</v>
      </c>
      <c r="BI254" s="90">
        <f>+'Southern Presbytery'!BI65</f>
        <v>10</v>
      </c>
      <c r="BJ254" s="90">
        <f>+'Southern Presbytery'!BJ65</f>
        <v>0</v>
      </c>
      <c r="BK254" s="90">
        <f>+'Southern Presbytery'!BK65</f>
        <v>0</v>
      </c>
      <c r="BL254" s="90">
        <f>+'Southern Presbytery'!BL65</f>
        <v>1</v>
      </c>
      <c r="BM254" s="90">
        <f>+'Southern Presbytery'!BM65</f>
        <v>20</v>
      </c>
      <c r="BN254" s="90">
        <f>+'Southern Presbytery'!BN65</f>
        <v>0</v>
      </c>
      <c r="BO254" s="90">
        <f>+'Southern Presbytery'!BO65</f>
        <v>0</v>
      </c>
      <c r="BP254" s="90">
        <f>+'Southern Presbytery'!BP65</f>
        <v>0</v>
      </c>
      <c r="BQ254" s="90">
        <f>+'Southern Presbytery'!BQ65</f>
        <v>0</v>
      </c>
      <c r="BR254" s="90">
        <f>+'Southern Presbytery'!BR65</f>
        <v>0</v>
      </c>
      <c r="BS254" s="90">
        <f>+'Southern Presbytery'!BS65</f>
        <v>0</v>
      </c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</row>
    <row r="255" spans="1:73" ht="12.75">
      <c r="A255" s="12">
        <f t="shared" si="16"/>
        <v>251</v>
      </c>
      <c r="B255" s="12" t="s">
        <v>300</v>
      </c>
      <c r="C255" s="39">
        <v>9845</v>
      </c>
      <c r="D255" s="19" t="s">
        <v>240</v>
      </c>
      <c r="E255" s="19">
        <f t="shared" si="15"/>
        <v>1</v>
      </c>
      <c r="F255" s="20" t="s">
        <v>334</v>
      </c>
      <c r="G255" s="129">
        <f t="shared" si="13"/>
        <v>22</v>
      </c>
      <c r="H255" s="129">
        <f t="shared" si="14"/>
        <v>4</v>
      </c>
      <c r="I255" s="101"/>
      <c r="J255" s="90">
        <f>+'Southern Presbytery'!J66</f>
        <v>0</v>
      </c>
      <c r="K255" s="90">
        <f>+'Southern Presbytery'!K66</f>
        <v>2</v>
      </c>
      <c r="L255" s="90">
        <f>+'Southern Presbytery'!L66</f>
        <v>0</v>
      </c>
      <c r="M255" s="90">
        <f>+'Southern Presbytery'!M66</f>
        <v>7</v>
      </c>
      <c r="N255" s="90">
        <f>+'Southern Presbytery'!N66</f>
        <v>6</v>
      </c>
      <c r="O255" s="90">
        <f>+'Southern Presbytery'!O66</f>
        <v>0</v>
      </c>
      <c r="P255" s="90">
        <f>+'Southern Presbytery'!P66</f>
        <v>0</v>
      </c>
      <c r="Q255" s="90">
        <f>+'Southern Presbytery'!Q66</f>
        <v>3</v>
      </c>
      <c r="R255" s="90">
        <f>+'Southern Presbytery'!R66</f>
        <v>4</v>
      </c>
      <c r="S255" s="90">
        <f>+'Southern Presbytery'!S66</f>
        <v>0</v>
      </c>
      <c r="T255" s="90">
        <f>+'Southern Presbytery'!T66</f>
        <v>3</v>
      </c>
      <c r="U255" s="90">
        <f>+'Southern Presbytery'!U66</f>
        <v>0</v>
      </c>
      <c r="V255" s="90">
        <f>+'Southern Presbytery'!V66</f>
        <v>0</v>
      </c>
      <c r="W255" s="90">
        <f>+'Southern Presbytery'!W66</f>
        <v>0</v>
      </c>
      <c r="X255" s="90">
        <f>+'Southern Presbytery'!X66</f>
        <v>1</v>
      </c>
      <c r="Y255" s="90">
        <f>+'Southern Presbytery'!Y66</f>
        <v>0</v>
      </c>
      <c r="Z255" s="90">
        <f>+'Southern Presbytery'!Z66</f>
        <v>0</v>
      </c>
      <c r="AA255" s="90">
        <f>+'Southern Presbytery'!AA66</f>
        <v>0</v>
      </c>
      <c r="AB255" s="90">
        <f>+'Southern Presbytery'!AB66</f>
        <v>2</v>
      </c>
      <c r="AC255" s="90">
        <f>+'Southern Presbytery'!AC66</f>
        <v>0</v>
      </c>
      <c r="AD255" s="90">
        <f>+'Southern Presbytery'!AD66</f>
        <v>3</v>
      </c>
      <c r="AE255" s="90">
        <f>+'Southern Presbytery'!AE66</f>
        <v>0</v>
      </c>
      <c r="AF255" s="90">
        <f>+'Southern Presbytery'!AF66</f>
        <v>0</v>
      </c>
      <c r="AG255" s="90">
        <f>+'Southern Presbytery'!AG66</f>
        <v>0</v>
      </c>
      <c r="AH255" s="90">
        <f>+'Southern Presbytery'!AH66</f>
        <v>17</v>
      </c>
      <c r="AI255" s="90">
        <f>+'Southern Presbytery'!AI66</f>
        <v>0</v>
      </c>
      <c r="AJ255" s="90">
        <f>+'Southern Presbytery'!AJ66</f>
        <v>0</v>
      </c>
      <c r="AK255" s="90">
        <f>+'Southern Presbytery'!AK66</f>
        <v>0</v>
      </c>
      <c r="AL255" s="90">
        <f>+'Southern Presbytery'!AL66</f>
        <v>0</v>
      </c>
      <c r="AM255" s="90">
        <f>+'Southern Presbytery'!AM66</f>
        <v>0</v>
      </c>
      <c r="AN255" s="90">
        <f>+'Southern Presbytery'!AN66</f>
        <v>0</v>
      </c>
      <c r="AO255" s="90">
        <f>+'Southern Presbytery'!AO66</f>
        <v>0</v>
      </c>
      <c r="AP255" s="90">
        <f>+'Southern Presbytery'!AP66</f>
        <v>10</v>
      </c>
      <c r="AQ255" s="90">
        <f>+'Southern Presbytery'!AQ66</f>
        <v>20</v>
      </c>
      <c r="AR255" s="90">
        <f>+'Southern Presbytery'!AR66</f>
        <v>0</v>
      </c>
      <c r="AS255" s="90">
        <f>+'Southern Presbytery'!AS66</f>
        <v>0</v>
      </c>
      <c r="AT255" s="90">
        <f>+'Southern Presbytery'!AT66</f>
        <v>0</v>
      </c>
      <c r="AU255" s="90">
        <f>+'Southern Presbytery'!AU66</f>
        <v>0</v>
      </c>
      <c r="AV255" s="90">
        <f>+'Southern Presbytery'!AV66</f>
        <v>0</v>
      </c>
      <c r="AW255" s="90">
        <f>+'Southern Presbytery'!AW66</f>
        <v>0</v>
      </c>
      <c r="AX255" s="90">
        <f>+'Southern Presbytery'!AX66</f>
        <v>0</v>
      </c>
      <c r="AY255" s="90">
        <f>+'Southern Presbytery'!AY66</f>
        <v>0</v>
      </c>
      <c r="AZ255" s="90">
        <f>+'Southern Presbytery'!AZ66</f>
        <v>0</v>
      </c>
      <c r="BA255" s="90">
        <f>+'Southern Presbytery'!BA66</f>
        <v>0</v>
      </c>
      <c r="BB255" s="90">
        <f>+'Southern Presbytery'!BB66</f>
        <v>2</v>
      </c>
      <c r="BC255" s="90">
        <f>+'Southern Presbytery'!BC66</f>
        <v>1</v>
      </c>
      <c r="BD255" s="90">
        <f>+'Southern Presbytery'!BD66</f>
        <v>0</v>
      </c>
      <c r="BE255" s="90">
        <f>+'Southern Presbytery'!BE66</f>
        <v>0</v>
      </c>
      <c r="BF255" s="90">
        <f>+'Southern Presbytery'!BF66</f>
        <v>3</v>
      </c>
      <c r="BG255" s="90">
        <f>+'Southern Presbytery'!BG66</f>
        <v>2</v>
      </c>
      <c r="BH255" s="90">
        <f>+'Southern Presbytery'!BH66</f>
        <v>0</v>
      </c>
      <c r="BI255" s="90">
        <f>+'Southern Presbytery'!BI66</f>
        <v>0</v>
      </c>
      <c r="BJ255" s="90">
        <f>+'Southern Presbytery'!BJ66</f>
        <v>0</v>
      </c>
      <c r="BK255" s="90">
        <f>+'Southern Presbytery'!BK66</f>
        <v>0</v>
      </c>
      <c r="BL255" s="90">
        <f>+'Southern Presbytery'!BL66</f>
        <v>0</v>
      </c>
      <c r="BM255" s="90">
        <f>+'Southern Presbytery'!BM66</f>
        <v>0</v>
      </c>
      <c r="BN255" s="90">
        <f>+'Southern Presbytery'!BN66</f>
        <v>3</v>
      </c>
      <c r="BO255" s="90">
        <f>+'Southern Presbytery'!BO66</f>
        <v>2</v>
      </c>
      <c r="BP255" s="90">
        <f>+'Southern Presbytery'!BP66</f>
        <v>12</v>
      </c>
      <c r="BQ255" s="90">
        <f>+'Southern Presbytery'!BQ66</f>
        <v>5</v>
      </c>
      <c r="BR255" s="90">
        <f>+'Southern Presbytery'!BR66</f>
        <v>5</v>
      </c>
      <c r="BS255" s="90">
        <f>+'Southern Presbytery'!BS66</f>
        <v>3</v>
      </c>
      <c r="BU255" s="15"/>
    </row>
    <row r="256" spans="1:73" ht="12.75">
      <c r="A256" s="12">
        <f t="shared" si="16"/>
        <v>252</v>
      </c>
      <c r="B256" s="12" t="s">
        <v>300</v>
      </c>
      <c r="C256" s="39">
        <v>15719</v>
      </c>
      <c r="D256" s="19" t="s">
        <v>263</v>
      </c>
      <c r="E256" s="19">
        <f t="shared" si="15"/>
        <v>1</v>
      </c>
      <c r="F256" s="20" t="s">
        <v>334</v>
      </c>
      <c r="G256" s="129">
        <f t="shared" si="13"/>
        <v>184</v>
      </c>
      <c r="H256" s="129">
        <f t="shared" si="14"/>
        <v>98</v>
      </c>
      <c r="I256" s="101"/>
      <c r="J256" s="90">
        <f>+'Southern Presbytery'!J67</f>
        <v>0</v>
      </c>
      <c r="K256" s="90">
        <f>+'Southern Presbytery'!K67</f>
        <v>2</v>
      </c>
      <c r="L256" s="90">
        <f>+'Southern Presbytery'!L67</f>
        <v>12</v>
      </c>
      <c r="M256" s="90">
        <f>+'Southern Presbytery'!M67</f>
        <v>38</v>
      </c>
      <c r="N256" s="90">
        <f>+'Southern Presbytery'!N67</f>
        <v>85</v>
      </c>
      <c r="O256" s="90">
        <f>+'Southern Presbytery'!O67</f>
        <v>2</v>
      </c>
      <c r="P256" s="90">
        <f>+'Southern Presbytery'!P67</f>
        <v>8</v>
      </c>
      <c r="Q256" s="90">
        <f>+'Southern Presbytery'!Q67</f>
        <v>13</v>
      </c>
      <c r="R256" s="90">
        <f>+'Southern Presbytery'!R67</f>
        <v>24</v>
      </c>
      <c r="S256" s="90">
        <f>+'Southern Presbytery'!S67</f>
        <v>0</v>
      </c>
      <c r="T256" s="90">
        <f>+'Southern Presbytery'!T67</f>
        <v>1</v>
      </c>
      <c r="U256" s="90">
        <f>+'Southern Presbytery'!U67</f>
        <v>15</v>
      </c>
      <c r="V256" s="90">
        <f>+'Southern Presbytery'!V67</f>
        <v>19</v>
      </c>
      <c r="W256" s="90">
        <f>+'Southern Presbytery'!W67</f>
        <v>21</v>
      </c>
      <c r="X256" s="90">
        <f>+'Southern Presbytery'!X67</f>
        <v>0</v>
      </c>
      <c r="Y256" s="90">
        <f>+'Southern Presbytery'!Y67</f>
        <v>12</v>
      </c>
      <c r="Z256" s="90">
        <f>+'Southern Presbytery'!Z67</f>
        <v>15</v>
      </c>
      <c r="AA256" s="90">
        <f>+'Southern Presbytery'!AA67</f>
        <v>15</v>
      </c>
      <c r="AB256" s="90">
        <f>+'Southern Presbytery'!AB67</f>
        <v>6</v>
      </c>
      <c r="AC256" s="90">
        <f>+'Southern Presbytery'!AC67</f>
        <v>11</v>
      </c>
      <c r="AD256" s="90">
        <f>+'Southern Presbytery'!AD67</f>
        <v>2</v>
      </c>
      <c r="AE256" s="90">
        <f>+'Southern Presbytery'!AE67</f>
        <v>33</v>
      </c>
      <c r="AF256" s="90">
        <f>+'Southern Presbytery'!AF67</f>
        <v>17</v>
      </c>
      <c r="AG256" s="90">
        <f>+'Southern Presbytery'!AG67</f>
        <v>30</v>
      </c>
      <c r="AH256" s="90">
        <f>+'Southern Presbytery'!AH67</f>
        <v>145</v>
      </c>
      <c r="AI256" s="90">
        <f>+'Southern Presbytery'!AI67</f>
        <v>0</v>
      </c>
      <c r="AJ256" s="90">
        <f>+'Southern Presbytery'!AJ67</f>
        <v>4</v>
      </c>
      <c r="AK256" s="90">
        <f>+'Southern Presbytery'!AK67</f>
        <v>0</v>
      </c>
      <c r="AL256" s="90">
        <f>+'Southern Presbytery'!AL67</f>
        <v>0</v>
      </c>
      <c r="AM256" s="90">
        <f>+'Southern Presbytery'!AM67</f>
        <v>0</v>
      </c>
      <c r="AN256" s="90">
        <f>+'Southern Presbytery'!AN67</f>
        <v>2</v>
      </c>
      <c r="AO256" s="90">
        <f>+'Southern Presbytery'!AO67</f>
        <v>17</v>
      </c>
      <c r="AP256" s="90">
        <f>+'Southern Presbytery'!AP67</f>
        <v>49</v>
      </c>
      <c r="AQ256" s="90">
        <f>+'Southern Presbytery'!AQ67</f>
        <v>54</v>
      </c>
      <c r="AR256" s="90">
        <f>+'Southern Presbytery'!AR67</f>
        <v>1</v>
      </c>
      <c r="AS256" s="90">
        <f>+'Southern Presbytery'!AS67</f>
        <v>50</v>
      </c>
      <c r="AT256" s="90">
        <f>+'Southern Presbytery'!AT67</f>
        <v>0</v>
      </c>
      <c r="AU256" s="90">
        <f>+'Southern Presbytery'!AU67</f>
        <v>0</v>
      </c>
      <c r="AV256" s="90">
        <f>+'Southern Presbytery'!AV67</f>
        <v>0</v>
      </c>
      <c r="AW256" s="90">
        <f>+'Southern Presbytery'!AW67</f>
        <v>0</v>
      </c>
      <c r="AX256" s="90">
        <f>+'Southern Presbytery'!AX67</f>
        <v>0</v>
      </c>
      <c r="AY256" s="90">
        <f>+'Southern Presbytery'!AY67</f>
        <v>0</v>
      </c>
      <c r="AZ256" s="90">
        <f>+'Southern Presbytery'!AZ67</f>
        <v>1</v>
      </c>
      <c r="BA256" s="90">
        <f>+'Southern Presbytery'!BA67</f>
        <v>24</v>
      </c>
      <c r="BB256" s="90">
        <f>+'Southern Presbytery'!BB67</f>
        <v>30</v>
      </c>
      <c r="BC256" s="90">
        <f>+'Southern Presbytery'!BC67</f>
        <v>30</v>
      </c>
      <c r="BD256" s="90">
        <f>+'Southern Presbytery'!BD67</f>
        <v>1</v>
      </c>
      <c r="BE256" s="90">
        <f>+'Southern Presbytery'!BE67</f>
        <v>40</v>
      </c>
      <c r="BF256" s="90">
        <f>+'Southern Presbytery'!BF67</f>
        <v>24</v>
      </c>
      <c r="BG256" s="90">
        <f>+'Southern Presbytery'!BG67</f>
        <v>72</v>
      </c>
      <c r="BH256" s="90">
        <f>+'Southern Presbytery'!BH67</f>
        <v>1</v>
      </c>
      <c r="BI256" s="90">
        <f>+'Southern Presbytery'!BI67</f>
        <v>40</v>
      </c>
      <c r="BJ256" s="90">
        <f>+'Southern Presbytery'!BJ67</f>
        <v>5</v>
      </c>
      <c r="BK256" s="90">
        <f>+'Southern Presbytery'!BK67</f>
        <v>10</v>
      </c>
      <c r="BL256" s="90">
        <f>+'Southern Presbytery'!BL67</f>
        <v>2</v>
      </c>
      <c r="BM256" s="90">
        <f>+'Southern Presbytery'!BM67</f>
        <v>23</v>
      </c>
      <c r="BN256" s="90">
        <f>+'Southern Presbytery'!BN67</f>
        <v>0</v>
      </c>
      <c r="BO256" s="90">
        <f>+'Southern Presbytery'!BO67</f>
        <v>0</v>
      </c>
      <c r="BP256" s="90">
        <f>+'Southern Presbytery'!BP67</f>
        <v>1</v>
      </c>
      <c r="BQ256" s="90">
        <f>+'Southern Presbytery'!BQ67</f>
        <v>10</v>
      </c>
      <c r="BR256" s="90">
        <f>+'Southern Presbytery'!BR67</f>
        <v>0</v>
      </c>
      <c r="BS256" s="90">
        <f>+'Southern Presbytery'!BS67</f>
        <v>0</v>
      </c>
      <c r="BU256" s="15"/>
    </row>
    <row r="257" spans="1:71" ht="12.75">
      <c r="A257" s="12">
        <f t="shared" si="16"/>
        <v>253</v>
      </c>
      <c r="B257" s="12" t="s">
        <v>300</v>
      </c>
      <c r="C257" s="39">
        <v>9848</v>
      </c>
      <c r="D257" s="19" t="s">
        <v>241</v>
      </c>
      <c r="E257" s="19">
        <f t="shared" si="15"/>
      </c>
      <c r="F257" s="20" t="s">
        <v>331</v>
      </c>
      <c r="G257" s="129">
        <f aca="true" t="shared" si="17" ref="G257:G285">SUM(J257:R257)</f>
        <v>29</v>
      </c>
      <c r="H257" s="129">
        <f aca="true" t="shared" si="18" ref="H257:H285">SUM(S257:AA257)</f>
        <v>1</v>
      </c>
      <c r="I257" s="101"/>
      <c r="J257" s="90">
        <f>+'Southern Presbytery'!J68</f>
        <v>0</v>
      </c>
      <c r="K257" s="90">
        <f>+'Southern Presbytery'!K68</f>
        <v>0</v>
      </c>
      <c r="L257" s="90">
        <f>+'Southern Presbytery'!L68</f>
        <v>0</v>
      </c>
      <c r="M257" s="90">
        <f>+'Southern Presbytery'!M68</f>
        <v>11</v>
      </c>
      <c r="N257" s="90">
        <f>+'Southern Presbytery'!N68</f>
        <v>5</v>
      </c>
      <c r="O257" s="90">
        <f>+'Southern Presbytery'!O68</f>
        <v>0</v>
      </c>
      <c r="P257" s="90">
        <f>+'Southern Presbytery'!P68</f>
        <v>2</v>
      </c>
      <c r="Q257" s="90">
        <f>+'Southern Presbytery'!Q68</f>
        <v>6</v>
      </c>
      <c r="R257" s="90">
        <f>+'Southern Presbytery'!R68</f>
        <v>5</v>
      </c>
      <c r="S257" s="90">
        <f>+'Southern Presbytery'!S68</f>
        <v>0</v>
      </c>
      <c r="T257" s="90">
        <f>+'Southern Presbytery'!T68</f>
        <v>0</v>
      </c>
      <c r="U257" s="90">
        <f>+'Southern Presbytery'!U68</f>
        <v>1</v>
      </c>
      <c r="V257" s="90">
        <f>+'Southern Presbytery'!V68</f>
        <v>0</v>
      </c>
      <c r="W257" s="90">
        <f>+'Southern Presbytery'!W68</f>
        <v>0</v>
      </c>
      <c r="X257" s="90">
        <f>+'Southern Presbytery'!X68</f>
        <v>0</v>
      </c>
      <c r="Y257" s="90">
        <f>+'Southern Presbytery'!Y68</f>
        <v>0</v>
      </c>
      <c r="Z257" s="90">
        <f>+'Southern Presbytery'!Z68</f>
        <v>0</v>
      </c>
      <c r="AA257" s="90">
        <f>+'Southern Presbytery'!AA68</f>
        <v>0</v>
      </c>
      <c r="AB257" s="90">
        <f>+'Southern Presbytery'!AB68</f>
        <v>0</v>
      </c>
      <c r="AC257" s="90">
        <f>+'Southern Presbytery'!AC68</f>
        <v>0</v>
      </c>
      <c r="AD257" s="90">
        <f>+'Southern Presbytery'!AD68</f>
        <v>2</v>
      </c>
      <c r="AE257" s="90">
        <f>+'Southern Presbytery'!AE68</f>
        <v>0</v>
      </c>
      <c r="AF257" s="90">
        <f>+'Southern Presbytery'!AF68</f>
        <v>6</v>
      </c>
      <c r="AG257" s="90">
        <f>+'Southern Presbytery'!AG68</f>
        <v>2</v>
      </c>
      <c r="AH257" s="90">
        <f>+'Southern Presbytery'!AH68</f>
        <v>21</v>
      </c>
      <c r="AI257" s="90">
        <f>+'Southern Presbytery'!AI68</f>
        <v>0</v>
      </c>
      <c r="AJ257" s="90">
        <f>+'Southern Presbytery'!AJ68</f>
        <v>0</v>
      </c>
      <c r="AK257" s="90">
        <f>+'Southern Presbytery'!AK68</f>
        <v>0</v>
      </c>
      <c r="AL257" s="90">
        <f>+'Southern Presbytery'!AL68</f>
        <v>0</v>
      </c>
      <c r="AM257" s="90">
        <f>+'Southern Presbytery'!AM68</f>
        <v>0</v>
      </c>
      <c r="AN257" s="90">
        <f>+'Southern Presbytery'!AN68</f>
        <v>0</v>
      </c>
      <c r="AO257" s="90">
        <f>+'Southern Presbytery'!AO68</f>
        <v>6</v>
      </c>
      <c r="AP257" s="90">
        <f>+'Southern Presbytery'!AP68</f>
        <v>0</v>
      </c>
      <c r="AQ257" s="90">
        <f>+'Southern Presbytery'!AQ68</f>
        <v>8</v>
      </c>
      <c r="AR257" s="90">
        <f>+'Southern Presbytery'!AR68</f>
        <v>0</v>
      </c>
      <c r="AS257" s="90">
        <f>+'Southern Presbytery'!AS68</f>
        <v>0</v>
      </c>
      <c r="AT257" s="90">
        <f>+'Southern Presbytery'!AT68</f>
        <v>0</v>
      </c>
      <c r="AU257" s="90">
        <f>+'Southern Presbytery'!AU68</f>
        <v>0</v>
      </c>
      <c r="AV257" s="90">
        <f>+'Southern Presbytery'!AV68</f>
        <v>0</v>
      </c>
      <c r="AW257" s="90">
        <f>+'Southern Presbytery'!AW68</f>
        <v>0</v>
      </c>
      <c r="AX257" s="90">
        <f>+'Southern Presbytery'!AX68</f>
        <v>0</v>
      </c>
      <c r="AY257" s="90">
        <f>+'Southern Presbytery'!AY68</f>
        <v>0</v>
      </c>
      <c r="AZ257" s="90">
        <f>+'Southern Presbytery'!AZ68</f>
        <v>0</v>
      </c>
      <c r="BA257" s="90">
        <f>+'Southern Presbytery'!BA68</f>
        <v>0</v>
      </c>
      <c r="BB257" s="90">
        <f>+'Southern Presbytery'!BB68</f>
        <v>0</v>
      </c>
      <c r="BC257" s="90">
        <f>+'Southern Presbytery'!BC68</f>
        <v>0</v>
      </c>
      <c r="BD257" s="90">
        <f>+'Southern Presbytery'!BD68</f>
        <v>0</v>
      </c>
      <c r="BE257" s="90">
        <f>+'Southern Presbytery'!BE68</f>
        <v>0</v>
      </c>
      <c r="BF257" s="90">
        <f>+'Southern Presbytery'!BF68</f>
        <v>0</v>
      </c>
      <c r="BG257" s="90">
        <f>+'Southern Presbytery'!BG68</f>
        <v>0</v>
      </c>
      <c r="BH257" s="90">
        <f>+'Southern Presbytery'!BH68</f>
        <v>0</v>
      </c>
      <c r="BI257" s="90">
        <f>+'Southern Presbytery'!BI68</f>
        <v>0</v>
      </c>
      <c r="BJ257" s="90">
        <f>+'Southern Presbytery'!BJ68</f>
        <v>0</v>
      </c>
      <c r="BK257" s="90">
        <f>+'Southern Presbytery'!BK68</f>
        <v>0</v>
      </c>
      <c r="BL257" s="90">
        <f>+'Southern Presbytery'!BL68</f>
        <v>0</v>
      </c>
      <c r="BM257" s="90">
        <f>+'Southern Presbytery'!BM68</f>
        <v>0</v>
      </c>
      <c r="BN257" s="90">
        <f>+'Southern Presbytery'!BN68</f>
        <v>0</v>
      </c>
      <c r="BO257" s="90">
        <f>+'Southern Presbytery'!BO68</f>
        <v>0</v>
      </c>
      <c r="BP257" s="90">
        <f>+'Southern Presbytery'!BP68</f>
        <v>1</v>
      </c>
      <c r="BQ257" s="90">
        <f>+'Southern Presbytery'!BQ68</f>
        <v>10</v>
      </c>
      <c r="BR257" s="90">
        <f>+'Southern Presbytery'!BR68</f>
        <v>0</v>
      </c>
      <c r="BS257" s="90">
        <f>+'Southern Presbytery'!BS68</f>
        <v>0</v>
      </c>
    </row>
    <row r="258" spans="1:71" ht="12.75">
      <c r="A258" s="12">
        <f t="shared" si="16"/>
        <v>254</v>
      </c>
      <c r="B258" s="86" t="s">
        <v>300</v>
      </c>
      <c r="C258" s="86">
        <v>9821</v>
      </c>
      <c r="D258" s="85" t="s">
        <v>225</v>
      </c>
      <c r="E258" s="19">
        <f>IF(F258="Y",1,"")</f>
      </c>
      <c r="F258" s="20" t="s">
        <v>331</v>
      </c>
      <c r="G258" s="129">
        <f t="shared" si="17"/>
        <v>32</v>
      </c>
      <c r="H258" s="129">
        <f t="shared" si="18"/>
        <v>17</v>
      </c>
      <c r="I258" s="101"/>
      <c r="J258" s="90">
        <f>+'Southern Presbytery'!J69</f>
        <v>0</v>
      </c>
      <c r="K258" s="90">
        <f>+'Southern Presbytery'!K69</f>
        <v>0</v>
      </c>
      <c r="L258" s="90">
        <f>+'Southern Presbytery'!L69</f>
        <v>5</v>
      </c>
      <c r="M258" s="90">
        <f>+'Southern Presbytery'!M69</f>
        <v>7</v>
      </c>
      <c r="N258" s="90">
        <f>+'Southern Presbytery'!N69</f>
        <v>5</v>
      </c>
      <c r="O258" s="90">
        <f>+'Southern Presbytery'!O69</f>
        <v>0</v>
      </c>
      <c r="P258" s="90">
        <f>+'Southern Presbytery'!P69</f>
        <v>5</v>
      </c>
      <c r="Q258" s="90">
        <f>+'Southern Presbytery'!Q69</f>
        <v>6</v>
      </c>
      <c r="R258" s="90">
        <f>+'Southern Presbytery'!R69</f>
        <v>4</v>
      </c>
      <c r="S258" s="90">
        <f>+'Southern Presbytery'!S69</f>
        <v>0</v>
      </c>
      <c r="T258" s="90">
        <f>+'Southern Presbytery'!T69</f>
        <v>9</v>
      </c>
      <c r="U258" s="90">
        <f>+'Southern Presbytery'!U69</f>
        <v>0</v>
      </c>
      <c r="V258" s="90">
        <f>+'Southern Presbytery'!V69</f>
        <v>0</v>
      </c>
      <c r="W258" s="90">
        <f>+'Southern Presbytery'!W69</f>
        <v>0</v>
      </c>
      <c r="X258" s="90">
        <f>+'Southern Presbytery'!X69</f>
        <v>8</v>
      </c>
      <c r="Y258" s="90">
        <f>+'Southern Presbytery'!Y69</f>
        <v>0</v>
      </c>
      <c r="Z258" s="90">
        <f>+'Southern Presbytery'!Z69</f>
        <v>0</v>
      </c>
      <c r="AA258" s="90">
        <f>+'Southern Presbytery'!AA69</f>
        <v>0</v>
      </c>
      <c r="AB258" s="90">
        <f>+'Southern Presbytery'!AB69</f>
        <v>0</v>
      </c>
      <c r="AC258" s="90">
        <f>+'Southern Presbytery'!AC69</f>
        <v>0</v>
      </c>
      <c r="AD258" s="90">
        <f>+'Southern Presbytery'!AD69</f>
        <v>2</v>
      </c>
      <c r="AE258" s="90">
        <f>+'Southern Presbytery'!AE69</f>
        <v>0</v>
      </c>
      <c r="AF258" s="90">
        <f>+'Southern Presbytery'!AF69</f>
        <v>16</v>
      </c>
      <c r="AG258" s="90">
        <f>+'Southern Presbytery'!AG69</f>
        <v>4</v>
      </c>
      <c r="AH258" s="90">
        <f>+'Southern Presbytery'!AH69</f>
        <v>32</v>
      </c>
      <c r="AI258" s="90">
        <f>+'Southern Presbytery'!AI69</f>
        <v>0</v>
      </c>
      <c r="AJ258" s="90">
        <f>+'Southern Presbytery'!AJ69</f>
        <v>0</v>
      </c>
      <c r="AK258" s="90">
        <f>+'Southern Presbytery'!AK69</f>
        <v>0</v>
      </c>
      <c r="AL258" s="90">
        <f>+'Southern Presbytery'!AL69</f>
        <v>0</v>
      </c>
      <c r="AM258" s="90">
        <f>+'Southern Presbytery'!AM69</f>
        <v>0</v>
      </c>
      <c r="AN258" s="90">
        <f>+'Southern Presbytery'!AN69</f>
        <v>0</v>
      </c>
      <c r="AO258" s="90">
        <f>+'Southern Presbytery'!AO69</f>
        <v>14</v>
      </c>
      <c r="AP258" s="90">
        <f>+'Southern Presbytery'!AP69</f>
        <v>0</v>
      </c>
      <c r="AQ258" s="90">
        <f>+'Southern Presbytery'!AQ69</f>
        <v>28</v>
      </c>
      <c r="AR258" s="90">
        <f>+'Southern Presbytery'!AR69</f>
        <v>1</v>
      </c>
      <c r="AS258" s="90">
        <f>+'Southern Presbytery'!AS69</f>
        <v>0</v>
      </c>
      <c r="AT258" s="90">
        <f>+'Southern Presbytery'!AT69</f>
        <v>0</v>
      </c>
      <c r="AU258" s="90">
        <f>+'Southern Presbytery'!AU69</f>
        <v>0</v>
      </c>
      <c r="AV258" s="90">
        <f>+'Southern Presbytery'!AV69</f>
        <v>0</v>
      </c>
      <c r="AW258" s="90">
        <f>+'Southern Presbytery'!AW69</f>
        <v>0</v>
      </c>
      <c r="AX258" s="90">
        <f>+'Southern Presbytery'!AX69</f>
        <v>0</v>
      </c>
      <c r="AY258" s="90">
        <f>+'Southern Presbytery'!AY69</f>
        <v>0</v>
      </c>
      <c r="AZ258" s="90">
        <f>+'Southern Presbytery'!AZ69</f>
        <v>0</v>
      </c>
      <c r="BA258" s="90">
        <f>+'Southern Presbytery'!BA69</f>
        <v>0</v>
      </c>
      <c r="BB258" s="90">
        <f>+'Southern Presbytery'!BB69</f>
        <v>4</v>
      </c>
      <c r="BC258" s="90">
        <f>+'Southern Presbytery'!BC69</f>
        <v>0</v>
      </c>
      <c r="BD258" s="90">
        <f>+'Southern Presbytery'!BD69</f>
        <v>0</v>
      </c>
      <c r="BE258" s="90">
        <f>+'Southern Presbytery'!BE69</f>
        <v>0</v>
      </c>
      <c r="BF258" s="90">
        <f>+'Southern Presbytery'!BF69</f>
        <v>0</v>
      </c>
      <c r="BG258" s="90">
        <f>+'Southern Presbytery'!BG69</f>
        <v>0</v>
      </c>
      <c r="BH258" s="90">
        <f>+'Southern Presbytery'!BH69</f>
        <v>0</v>
      </c>
      <c r="BI258" s="90">
        <f>+'Southern Presbytery'!BI69</f>
        <v>0</v>
      </c>
      <c r="BJ258" s="90">
        <f>+'Southern Presbytery'!BJ69</f>
        <v>3</v>
      </c>
      <c r="BK258" s="90">
        <f>+'Southern Presbytery'!BK69</f>
        <v>0</v>
      </c>
      <c r="BL258" s="90">
        <f>+'Southern Presbytery'!BL69</f>
        <v>0</v>
      </c>
      <c r="BM258" s="90">
        <f>+'Southern Presbytery'!BM69</f>
        <v>0</v>
      </c>
      <c r="BN258" s="90">
        <f>+'Southern Presbytery'!BN69</f>
        <v>4</v>
      </c>
      <c r="BO258" s="90">
        <f>+'Southern Presbytery'!BO69</f>
        <v>0</v>
      </c>
      <c r="BP258" s="90">
        <f>+'Southern Presbytery'!BP69</f>
        <v>0</v>
      </c>
      <c r="BQ258" s="90">
        <f>+'Southern Presbytery'!BQ69</f>
        <v>0</v>
      </c>
      <c r="BR258" s="90">
        <f>+'Southern Presbytery'!BR69</f>
        <v>0</v>
      </c>
      <c r="BS258" s="90">
        <f>+'Southern Presbytery'!BS69</f>
        <v>0</v>
      </c>
    </row>
    <row r="259" spans="1:87" ht="12.75">
      <c r="A259" s="12">
        <f t="shared" si="16"/>
        <v>255</v>
      </c>
      <c r="B259" s="12" t="s">
        <v>322</v>
      </c>
      <c r="C259" s="12">
        <v>9298</v>
      </c>
      <c r="D259" s="19" t="s">
        <v>49</v>
      </c>
      <c r="E259" s="19">
        <f>IF(F259="Y",1,"")</f>
        <v>1</v>
      </c>
      <c r="F259" s="20" t="s">
        <v>334</v>
      </c>
      <c r="G259" s="129">
        <f t="shared" si="17"/>
        <v>30</v>
      </c>
      <c r="H259" s="129">
        <f t="shared" si="18"/>
        <v>30</v>
      </c>
      <c r="I259" s="129">
        <f>+'PI Synod'!I5</f>
        <v>0</v>
      </c>
      <c r="J259" s="90">
        <f>+'PI Synod'!J5</f>
        <v>0</v>
      </c>
      <c r="K259" s="90">
        <f>+'PI Synod'!K5</f>
        <v>4</v>
      </c>
      <c r="L259" s="90">
        <f>+'PI Synod'!L5</f>
        <v>10</v>
      </c>
      <c r="M259" s="90">
        <f>+'PI Synod'!M5</f>
        <v>0</v>
      </c>
      <c r="N259" s="90">
        <f>+'PI Synod'!N5</f>
        <v>1</v>
      </c>
      <c r="O259" s="90">
        <f>+'PI Synod'!O5</f>
        <v>7</v>
      </c>
      <c r="P259" s="90">
        <f>+'PI Synod'!P5</f>
        <v>7</v>
      </c>
      <c r="Q259" s="90">
        <f>+'PI Synod'!Q5</f>
        <v>0</v>
      </c>
      <c r="R259" s="90">
        <f>+'PI Synod'!R5</f>
        <v>1</v>
      </c>
      <c r="S259" s="90">
        <f>+'PI Synod'!S5</f>
        <v>0</v>
      </c>
      <c r="T259" s="90">
        <f>+'PI Synod'!T5</f>
        <v>0</v>
      </c>
      <c r="U259" s="90">
        <f>+'PI Synod'!U5</f>
        <v>1</v>
      </c>
      <c r="V259" s="90">
        <f>+'PI Synod'!V5</f>
        <v>6</v>
      </c>
      <c r="W259" s="90">
        <f>+'PI Synod'!W5</f>
        <v>11</v>
      </c>
      <c r="X259" s="90">
        <f>+'PI Synod'!X5</f>
        <v>0</v>
      </c>
      <c r="Y259" s="90">
        <f>+'PI Synod'!Y5</f>
        <v>0</v>
      </c>
      <c r="Z259" s="90">
        <f>+'PI Synod'!Z5</f>
        <v>5</v>
      </c>
      <c r="AA259" s="90">
        <f>+'PI Synod'!AA5</f>
        <v>7</v>
      </c>
      <c r="AB259" s="90">
        <f>+'PI Synod'!AB5</f>
        <v>1</v>
      </c>
      <c r="AC259" s="90">
        <f>+'PI Synod'!AC5</f>
        <v>0</v>
      </c>
      <c r="AD259" s="90">
        <f>+'PI Synod'!AD5</f>
        <v>0</v>
      </c>
      <c r="AE259" s="90">
        <f>+'PI Synod'!AE5</f>
        <v>0</v>
      </c>
      <c r="AF259" s="90">
        <f>+'PI Synod'!AF5</f>
        <v>6</v>
      </c>
      <c r="AG259" s="90">
        <f>+'PI Synod'!AG5</f>
        <v>2</v>
      </c>
      <c r="AH259" s="90">
        <f>+'PI Synod'!AH5</f>
        <v>40</v>
      </c>
      <c r="AI259" s="90">
        <f>+'PI Synod'!AI5</f>
        <v>1</v>
      </c>
      <c r="AJ259" s="90">
        <f>+'PI Synod'!AJ5</f>
        <v>0</v>
      </c>
      <c r="AK259" s="90">
        <f>+'PI Synod'!AK5</f>
        <v>0</v>
      </c>
      <c r="AL259" s="90">
        <f>+'PI Synod'!AL5</f>
        <v>5</v>
      </c>
      <c r="AM259" s="90">
        <f>+'PI Synod'!AM5</f>
        <v>0</v>
      </c>
      <c r="AN259" s="90">
        <f>+'PI Synod'!AN5</f>
        <v>6</v>
      </c>
      <c r="AO259" s="90">
        <f>+'PI Synod'!AO5</f>
        <v>0</v>
      </c>
      <c r="AP259" s="90">
        <f>+'PI Synod'!AP5</f>
        <v>0</v>
      </c>
      <c r="AQ259" s="90">
        <f>+'PI Synod'!AQ5</f>
        <v>0</v>
      </c>
      <c r="AR259" s="90">
        <f>+'PI Synod'!AR5</f>
        <v>1</v>
      </c>
      <c r="AS259" s="90">
        <f>+'PI Synod'!AS5</f>
        <v>40</v>
      </c>
      <c r="AT259" s="90">
        <f>+'PI Synod'!AT5</f>
        <v>0</v>
      </c>
      <c r="AU259" s="90">
        <f>+'PI Synod'!AU5</f>
        <v>0</v>
      </c>
      <c r="AV259" s="90">
        <f>+'PI Synod'!AV5</f>
        <v>0</v>
      </c>
      <c r="AW259" s="90">
        <f>+'PI Synod'!AW5</f>
        <v>0</v>
      </c>
      <c r="AX259" s="90">
        <f>+'PI Synod'!AX5</f>
        <v>0</v>
      </c>
      <c r="AY259" s="90">
        <f>+'PI Synod'!AY5</f>
        <v>0</v>
      </c>
      <c r="AZ259" s="90">
        <f>+'PI Synod'!AZ5</f>
        <v>0</v>
      </c>
      <c r="BA259" s="90">
        <f>+'PI Synod'!BA5</f>
        <v>0</v>
      </c>
      <c r="BB259" s="90">
        <f>+'PI Synod'!BB5</f>
        <v>0</v>
      </c>
      <c r="BC259" s="90">
        <f>+'PI Synod'!BC5</f>
        <v>0</v>
      </c>
      <c r="BD259" s="90">
        <f>+'PI Synod'!BD5</f>
        <v>0</v>
      </c>
      <c r="BE259" s="90">
        <f>+'PI Synod'!BE5</f>
        <v>0</v>
      </c>
      <c r="BF259" s="90">
        <f>+'PI Synod'!BF5</f>
        <v>0</v>
      </c>
      <c r="BG259" s="90">
        <f>+'PI Synod'!BG5</f>
        <v>0</v>
      </c>
      <c r="BH259" s="90">
        <f>+'PI Synod'!BH5</f>
        <v>0</v>
      </c>
      <c r="BI259" s="90">
        <f>+'PI Synod'!BI5</f>
        <v>0</v>
      </c>
      <c r="BJ259" s="90">
        <f>+'PI Synod'!BJ5</f>
        <v>0</v>
      </c>
      <c r="BK259" s="90">
        <f>+'PI Synod'!BK5</f>
        <v>0</v>
      </c>
      <c r="BL259" s="90">
        <f>+'PI Synod'!BL5</f>
        <v>0</v>
      </c>
      <c r="BM259" s="90">
        <f>+'PI Synod'!BM5</f>
        <v>0</v>
      </c>
      <c r="BN259" s="90">
        <f>+'PI Synod'!BN5</f>
        <v>0</v>
      </c>
      <c r="BO259" s="90">
        <f>+'PI Synod'!BO5</f>
        <v>0</v>
      </c>
      <c r="BP259" s="90">
        <f>+'PI Synod'!BP5</f>
        <v>0</v>
      </c>
      <c r="BQ259" s="90">
        <f>+'PI Synod'!BQ5</f>
        <v>0</v>
      </c>
      <c r="BR259" s="90">
        <f>+'PI Synod'!BR5</f>
        <v>0</v>
      </c>
      <c r="BS259" s="90">
        <f>+'PI Synod'!BS5</f>
        <v>0</v>
      </c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</row>
    <row r="260" spans="1:71" ht="12.75">
      <c r="A260" s="12">
        <f t="shared" si="16"/>
        <v>256</v>
      </c>
      <c r="B260" s="12" t="s">
        <v>322</v>
      </c>
      <c r="C260" s="12">
        <v>9797</v>
      </c>
      <c r="D260" s="19" t="s">
        <v>26</v>
      </c>
      <c r="E260" s="19">
        <f aca="true" t="shared" si="19" ref="E260:E268">IF(F260="Y",1,"")</f>
      </c>
      <c r="F260" s="20" t="s">
        <v>331</v>
      </c>
      <c r="G260" s="129">
        <f t="shared" si="17"/>
        <v>90</v>
      </c>
      <c r="H260" s="129">
        <f t="shared" si="18"/>
        <v>0</v>
      </c>
      <c r="I260" s="101"/>
      <c r="J260" s="90">
        <f>+'PI Synod'!J6</f>
        <v>0</v>
      </c>
      <c r="K260" s="90">
        <f>+'PI Synod'!K6</f>
        <v>26</v>
      </c>
      <c r="L260" s="90">
        <f>+'PI Synod'!L6</f>
        <v>14</v>
      </c>
      <c r="M260" s="90">
        <f>+'PI Synod'!M6</f>
        <v>8</v>
      </c>
      <c r="N260" s="90">
        <f>+'PI Synod'!N6</f>
        <v>3</v>
      </c>
      <c r="O260" s="90">
        <f>+'PI Synod'!O6</f>
        <v>15</v>
      </c>
      <c r="P260" s="90">
        <f>+'PI Synod'!P6</f>
        <v>14</v>
      </c>
      <c r="Q260" s="90">
        <f>+'PI Synod'!Q6</f>
        <v>7</v>
      </c>
      <c r="R260" s="90">
        <f>+'PI Synod'!R6</f>
        <v>3</v>
      </c>
      <c r="S260" s="90">
        <f>+'PI Synod'!S6</f>
        <v>0</v>
      </c>
      <c r="T260" s="90">
        <f>+'PI Synod'!T6</f>
        <v>0</v>
      </c>
      <c r="U260" s="90">
        <f>+'PI Synod'!U6</f>
        <v>0</v>
      </c>
      <c r="V260" s="90">
        <f>+'PI Synod'!V6</f>
        <v>0</v>
      </c>
      <c r="W260" s="90">
        <f>+'PI Synod'!W6</f>
        <v>0</v>
      </c>
      <c r="X260" s="90">
        <f>+'PI Synod'!X6</f>
        <v>0</v>
      </c>
      <c r="Y260" s="90">
        <f>+'PI Synod'!Y6</f>
        <v>0</v>
      </c>
      <c r="Z260" s="90">
        <f>+'PI Synod'!Z6</f>
        <v>0</v>
      </c>
      <c r="AA260" s="90">
        <f>+'PI Synod'!AA6</f>
        <v>0</v>
      </c>
      <c r="AB260" s="90">
        <f>+'PI Synod'!AB6</f>
        <v>0</v>
      </c>
      <c r="AC260" s="90">
        <f>+'PI Synod'!AC6</f>
        <v>0</v>
      </c>
      <c r="AD260" s="90">
        <f>+'PI Synod'!AD6</f>
        <v>0</v>
      </c>
      <c r="AE260" s="90">
        <f>+'PI Synod'!AE6</f>
        <v>0</v>
      </c>
      <c r="AF260" s="90">
        <f>+'PI Synod'!AF6</f>
        <v>0</v>
      </c>
      <c r="AG260" s="90">
        <f>+'PI Synod'!AG6</f>
        <v>0</v>
      </c>
      <c r="AH260" s="90">
        <f>+'PI Synod'!AH6</f>
        <v>0</v>
      </c>
      <c r="AI260" s="90">
        <f>+'PI Synod'!AI6</f>
        <v>5</v>
      </c>
      <c r="AJ260" s="90">
        <f>+'PI Synod'!AJ6</f>
        <v>0</v>
      </c>
      <c r="AK260" s="90">
        <f>+'PI Synod'!AK6</f>
        <v>0</v>
      </c>
      <c r="AL260" s="90">
        <f>+'PI Synod'!AL6</f>
        <v>0</v>
      </c>
      <c r="AM260" s="90">
        <f>+'PI Synod'!AM6</f>
        <v>0</v>
      </c>
      <c r="AN260" s="90">
        <f>+'PI Synod'!AN6</f>
        <v>0</v>
      </c>
      <c r="AO260" s="90">
        <f>+'PI Synod'!AO6</f>
        <v>25</v>
      </c>
      <c r="AP260" s="90">
        <f>+'PI Synod'!AP6</f>
        <v>10</v>
      </c>
      <c r="AQ260" s="90">
        <f>+'PI Synod'!AQ6</f>
        <v>55</v>
      </c>
      <c r="AR260" s="90">
        <f>+'PI Synod'!AR6</f>
        <v>0</v>
      </c>
      <c r="AS260" s="90">
        <f>+'PI Synod'!AS6</f>
        <v>0</v>
      </c>
      <c r="AT260" s="90">
        <f>+'PI Synod'!AT6</f>
        <v>0</v>
      </c>
      <c r="AU260" s="90">
        <f>+'PI Synod'!AU6</f>
        <v>0</v>
      </c>
      <c r="AV260" s="90">
        <f>+'PI Synod'!AV6</f>
        <v>0</v>
      </c>
      <c r="AW260" s="90">
        <f>+'PI Synod'!AW6</f>
        <v>0</v>
      </c>
      <c r="AX260" s="90">
        <f>+'PI Synod'!AX6</f>
        <v>0</v>
      </c>
      <c r="AY260" s="90">
        <f>+'PI Synod'!AY6</f>
        <v>0</v>
      </c>
      <c r="AZ260" s="90">
        <f>+'PI Synod'!AZ6</f>
        <v>0</v>
      </c>
      <c r="BA260" s="90">
        <f>+'PI Synod'!BA6</f>
        <v>0</v>
      </c>
      <c r="BB260" s="90">
        <f>+'PI Synod'!BB6</f>
        <v>0</v>
      </c>
      <c r="BC260" s="90">
        <f>+'PI Synod'!BC6</f>
        <v>0</v>
      </c>
      <c r="BD260" s="90">
        <f>+'PI Synod'!BD6</f>
        <v>0</v>
      </c>
      <c r="BE260" s="90">
        <f>+'PI Synod'!BE6</f>
        <v>0</v>
      </c>
      <c r="BF260" s="90">
        <f>+'PI Synod'!BF6</f>
        <v>0</v>
      </c>
      <c r="BG260" s="90">
        <f>+'PI Synod'!BG6</f>
        <v>0</v>
      </c>
      <c r="BH260" s="90">
        <f>+'PI Synod'!BH6</f>
        <v>0</v>
      </c>
      <c r="BI260" s="90">
        <f>+'PI Synod'!BI6</f>
        <v>0</v>
      </c>
      <c r="BJ260" s="90">
        <f>+'PI Synod'!BJ6</f>
        <v>0</v>
      </c>
      <c r="BK260" s="90">
        <f>+'PI Synod'!BK6</f>
        <v>0</v>
      </c>
      <c r="BL260" s="90">
        <f>+'PI Synod'!BL6</f>
        <v>0</v>
      </c>
      <c r="BM260" s="90">
        <f>+'PI Synod'!BM6</f>
        <v>0</v>
      </c>
      <c r="BN260" s="90">
        <f>+'PI Synod'!BN6</f>
        <v>0</v>
      </c>
      <c r="BO260" s="90">
        <f>+'PI Synod'!BO6</f>
        <v>0</v>
      </c>
      <c r="BP260" s="90">
        <f>+'PI Synod'!BP6</f>
        <v>0</v>
      </c>
      <c r="BQ260" s="90">
        <f>+'PI Synod'!BQ6</f>
        <v>0</v>
      </c>
      <c r="BR260" s="90">
        <f>+'PI Synod'!BR6</f>
        <v>0</v>
      </c>
      <c r="BS260" s="90">
        <f>+'PI Synod'!BS6</f>
        <v>0</v>
      </c>
    </row>
    <row r="261" spans="1:71" ht="12.75">
      <c r="A261" s="12">
        <f aca="true" t="shared" si="20" ref="A261:A283">+A260+1</f>
        <v>257</v>
      </c>
      <c r="B261" s="12" t="s">
        <v>322</v>
      </c>
      <c r="C261" s="12">
        <v>9301</v>
      </c>
      <c r="D261" s="19" t="s">
        <v>32</v>
      </c>
      <c r="E261" s="19">
        <f t="shared" si="19"/>
        <v>1</v>
      </c>
      <c r="F261" s="20" t="s">
        <v>334</v>
      </c>
      <c r="G261" s="129">
        <f t="shared" si="17"/>
        <v>50</v>
      </c>
      <c r="H261" s="129">
        <f t="shared" si="18"/>
        <v>59</v>
      </c>
      <c r="I261" s="101"/>
      <c r="J261" s="90">
        <f>+'PI Synod'!J7</f>
        <v>0</v>
      </c>
      <c r="K261" s="90">
        <f>+'PI Synod'!K7</f>
        <v>11</v>
      </c>
      <c r="L261" s="90">
        <f>+'PI Synod'!L7</f>
        <v>10</v>
      </c>
      <c r="M261" s="90">
        <f>+'PI Synod'!M7</f>
        <v>7</v>
      </c>
      <c r="N261" s="90">
        <f>+'PI Synod'!N7</f>
        <v>5</v>
      </c>
      <c r="O261" s="90">
        <f>+'PI Synod'!O7</f>
        <v>7</v>
      </c>
      <c r="P261" s="90">
        <f>+'PI Synod'!P7</f>
        <v>4</v>
      </c>
      <c r="Q261" s="90">
        <f>+'PI Synod'!Q7</f>
        <v>2</v>
      </c>
      <c r="R261" s="90">
        <f>+'PI Synod'!R7</f>
        <v>4</v>
      </c>
      <c r="S261" s="90">
        <f>+'PI Synod'!S7</f>
        <v>0</v>
      </c>
      <c r="T261" s="90">
        <f>+'PI Synod'!T7</f>
        <v>21</v>
      </c>
      <c r="U261" s="90">
        <f>+'PI Synod'!U7</f>
        <v>4</v>
      </c>
      <c r="V261" s="90">
        <f>+'PI Synod'!V7</f>
        <v>2</v>
      </c>
      <c r="W261" s="90">
        <f>+'PI Synod'!W7</f>
        <v>1</v>
      </c>
      <c r="X261" s="90">
        <f>+'PI Synod'!X7</f>
        <v>14</v>
      </c>
      <c r="Y261" s="90">
        <f>+'PI Synod'!Y7</f>
        <v>13</v>
      </c>
      <c r="Z261" s="90">
        <f>+'PI Synod'!Z7</f>
        <v>2</v>
      </c>
      <c r="AA261" s="90">
        <f>+'PI Synod'!AA7</f>
        <v>2</v>
      </c>
      <c r="AB261" s="90">
        <f>+'PI Synod'!AB7</f>
        <v>2</v>
      </c>
      <c r="AC261" s="90">
        <f>+'PI Synod'!AC7</f>
        <v>1</v>
      </c>
      <c r="AD261" s="90">
        <f>+'PI Synod'!AD7</f>
        <v>2</v>
      </c>
      <c r="AE261" s="90">
        <f>+'PI Synod'!AE7</f>
        <v>0</v>
      </c>
      <c r="AF261" s="90">
        <f>+'PI Synod'!AF7</f>
        <v>17</v>
      </c>
      <c r="AG261" s="90">
        <f>+'PI Synod'!AG7</f>
        <v>18</v>
      </c>
      <c r="AH261" s="90">
        <f>+'PI Synod'!AH7</f>
        <v>67</v>
      </c>
      <c r="AI261" s="90">
        <f>+'PI Synod'!AI7</f>
        <v>4</v>
      </c>
      <c r="AJ261" s="90">
        <f>+'PI Synod'!AJ7</f>
        <v>0</v>
      </c>
      <c r="AK261" s="90">
        <f>+'PI Synod'!AK7</f>
        <v>5</v>
      </c>
      <c r="AL261" s="90">
        <f>+'PI Synod'!AL7</f>
        <v>7</v>
      </c>
      <c r="AM261" s="90">
        <f>+'PI Synod'!AM7</f>
        <v>0</v>
      </c>
      <c r="AN261" s="90">
        <f>+'PI Synod'!AN7</f>
        <v>0</v>
      </c>
      <c r="AO261" s="90">
        <f>+'PI Synod'!AO7</f>
        <v>20</v>
      </c>
      <c r="AP261" s="90">
        <f>+'PI Synod'!AP7</f>
        <v>24</v>
      </c>
      <c r="AQ261" s="90">
        <f>+'PI Synod'!AQ7</f>
        <v>26</v>
      </c>
      <c r="AR261" s="90">
        <f>+'PI Synod'!AR7</f>
        <v>1</v>
      </c>
      <c r="AS261" s="90">
        <f>+'PI Synod'!AS7</f>
        <v>40</v>
      </c>
      <c r="AT261" s="90">
        <f>+'PI Synod'!AT7</f>
        <v>1</v>
      </c>
      <c r="AU261" s="90">
        <f>+'PI Synod'!AU7</f>
        <v>3</v>
      </c>
      <c r="AV261" s="90">
        <f>+'PI Synod'!AV7</f>
        <v>0</v>
      </c>
      <c r="AW261" s="90">
        <f>+'PI Synod'!AW7</f>
        <v>0</v>
      </c>
      <c r="AX261" s="90">
        <f>+'PI Synod'!AX7</f>
        <v>0</v>
      </c>
      <c r="AY261" s="90">
        <f>+'PI Synod'!AY7</f>
        <v>0</v>
      </c>
      <c r="AZ261" s="90">
        <f>+'PI Synod'!AZ7</f>
        <v>0</v>
      </c>
      <c r="BA261" s="90">
        <f>+'PI Synod'!BA7</f>
        <v>0</v>
      </c>
      <c r="BB261" s="90">
        <f>+'PI Synod'!BB7</f>
        <v>6</v>
      </c>
      <c r="BC261" s="90">
        <f>+'PI Synod'!BC7</f>
        <v>4</v>
      </c>
      <c r="BD261" s="90">
        <f>+'PI Synod'!BD7</f>
        <v>0</v>
      </c>
      <c r="BE261" s="90">
        <f>+'PI Synod'!BE7</f>
        <v>0</v>
      </c>
      <c r="BF261" s="90">
        <f>+'PI Synod'!BF7</f>
        <v>4</v>
      </c>
      <c r="BG261" s="90">
        <f>+'PI Synod'!BG7</f>
        <v>8</v>
      </c>
      <c r="BH261" s="90">
        <f>+'PI Synod'!BH7</f>
        <v>0</v>
      </c>
      <c r="BI261" s="90">
        <f>+'PI Synod'!BI7</f>
        <v>0</v>
      </c>
      <c r="BJ261" s="90">
        <f>+'PI Synod'!BJ7</f>
        <v>0</v>
      </c>
      <c r="BK261" s="90">
        <f>+'PI Synod'!BK7</f>
        <v>0</v>
      </c>
      <c r="BL261" s="90">
        <f>+'PI Synod'!BL7</f>
        <v>0</v>
      </c>
      <c r="BM261" s="90">
        <f>+'PI Synod'!BM7</f>
        <v>0</v>
      </c>
      <c r="BN261" s="90">
        <f>+'PI Synod'!BN7</f>
        <v>3</v>
      </c>
      <c r="BO261" s="90">
        <f>+'PI Synod'!BO7</f>
        <v>3</v>
      </c>
      <c r="BP261" s="90">
        <f>+'PI Synod'!BP7</f>
        <v>0</v>
      </c>
      <c r="BQ261" s="90">
        <f>+'PI Synod'!BQ7</f>
        <v>0</v>
      </c>
      <c r="BR261" s="90">
        <f>+'PI Synod'!BR7</f>
        <v>0</v>
      </c>
      <c r="BS261" s="90">
        <f>+'PI Synod'!BS7</f>
        <v>0</v>
      </c>
    </row>
    <row r="262" spans="1:87" ht="12.75">
      <c r="A262" s="12">
        <f t="shared" si="20"/>
        <v>258</v>
      </c>
      <c r="B262" s="12" t="s">
        <v>322</v>
      </c>
      <c r="C262" s="12">
        <v>9334</v>
      </c>
      <c r="D262" s="19" t="s">
        <v>50</v>
      </c>
      <c r="E262" s="19">
        <f t="shared" si="19"/>
      </c>
      <c r="F262" s="20" t="s">
        <v>331</v>
      </c>
      <c r="G262" s="129">
        <f t="shared" si="17"/>
        <v>44</v>
      </c>
      <c r="H262" s="129">
        <f t="shared" si="18"/>
        <v>2</v>
      </c>
      <c r="I262" s="99"/>
      <c r="J262" s="90">
        <f>+'PI Synod'!J8</f>
        <v>0</v>
      </c>
      <c r="K262" s="90">
        <f>+'PI Synod'!K8</f>
        <v>0</v>
      </c>
      <c r="L262" s="90">
        <f>+'PI Synod'!L8</f>
        <v>7</v>
      </c>
      <c r="M262" s="90">
        <f>+'PI Synod'!M8</f>
        <v>10</v>
      </c>
      <c r="N262" s="90">
        <f>+'PI Synod'!N8</f>
        <v>11</v>
      </c>
      <c r="O262" s="90">
        <f>+'PI Synod'!O8</f>
        <v>5</v>
      </c>
      <c r="P262" s="90">
        <f>+'PI Synod'!P8</f>
        <v>1</v>
      </c>
      <c r="Q262" s="90">
        <f>+'PI Synod'!Q8</f>
        <v>5</v>
      </c>
      <c r="R262" s="90">
        <f>+'PI Synod'!R8</f>
        <v>5</v>
      </c>
      <c r="S262" s="90">
        <f>+'PI Synod'!S8</f>
        <v>0</v>
      </c>
      <c r="T262" s="90">
        <f>+'PI Synod'!T8</f>
        <v>0</v>
      </c>
      <c r="U262" s="90">
        <f>+'PI Synod'!U8</f>
        <v>0</v>
      </c>
      <c r="V262" s="90">
        <f>+'PI Synod'!V8</f>
        <v>2</v>
      </c>
      <c r="W262" s="90">
        <f>+'PI Synod'!W8</f>
        <v>0</v>
      </c>
      <c r="X262" s="90">
        <f>+'PI Synod'!X8</f>
        <v>0</v>
      </c>
      <c r="Y262" s="90">
        <f>+'PI Synod'!Y8</f>
        <v>0</v>
      </c>
      <c r="Z262" s="90">
        <f>+'PI Synod'!Z8</f>
        <v>0</v>
      </c>
      <c r="AA262" s="90">
        <f>+'PI Synod'!AA8</f>
        <v>0</v>
      </c>
      <c r="AB262" s="90">
        <f>+'PI Synod'!AB8</f>
        <v>0</v>
      </c>
      <c r="AC262" s="90">
        <f>+'PI Synod'!AC8</f>
        <v>0</v>
      </c>
      <c r="AD262" s="90">
        <f>+'PI Synod'!AD8</f>
        <v>0</v>
      </c>
      <c r="AE262" s="90">
        <f>+'PI Synod'!AE8</f>
        <v>0</v>
      </c>
      <c r="AF262" s="90">
        <f>+'PI Synod'!AF8</f>
        <v>0</v>
      </c>
      <c r="AG262" s="90">
        <f>+'PI Synod'!AG8</f>
        <v>0</v>
      </c>
      <c r="AH262" s="90">
        <f>+'PI Synod'!AH8</f>
        <v>0</v>
      </c>
      <c r="AI262" s="90">
        <f>+'PI Synod'!AI8</f>
        <v>0</v>
      </c>
      <c r="AJ262" s="90">
        <f>+'PI Synod'!AJ8</f>
        <v>0</v>
      </c>
      <c r="AK262" s="90">
        <f>+'PI Synod'!AK8</f>
        <v>0</v>
      </c>
      <c r="AL262" s="90">
        <f>+'PI Synod'!AL8</f>
        <v>0</v>
      </c>
      <c r="AM262" s="90">
        <f>+'PI Synod'!AM8</f>
        <v>0</v>
      </c>
      <c r="AN262" s="90">
        <f>+'PI Synod'!AN8</f>
        <v>0</v>
      </c>
      <c r="AO262" s="90">
        <f>+'PI Synod'!AO8</f>
        <v>10</v>
      </c>
      <c r="AP262" s="90">
        <f>+'PI Synod'!AP8</f>
        <v>11</v>
      </c>
      <c r="AQ262" s="90">
        <f>+'PI Synod'!AQ8</f>
        <v>3</v>
      </c>
      <c r="AR262" s="90">
        <f>+'PI Synod'!AR8</f>
        <v>0</v>
      </c>
      <c r="AS262" s="90">
        <f>+'PI Synod'!AS8</f>
        <v>0</v>
      </c>
      <c r="AT262" s="90">
        <f>+'PI Synod'!AT8</f>
        <v>0</v>
      </c>
      <c r="AU262" s="90">
        <f>+'PI Synod'!AU8</f>
        <v>0</v>
      </c>
      <c r="AV262" s="90">
        <f>+'PI Synod'!AV8</f>
        <v>0</v>
      </c>
      <c r="AW262" s="90">
        <f>+'PI Synod'!AW8</f>
        <v>0</v>
      </c>
      <c r="AX262" s="90">
        <f>+'PI Synod'!AX8</f>
        <v>0</v>
      </c>
      <c r="AY262" s="90">
        <f>+'PI Synod'!AY8</f>
        <v>0</v>
      </c>
      <c r="AZ262" s="90">
        <f>+'PI Synod'!AZ8</f>
        <v>0</v>
      </c>
      <c r="BA262" s="90">
        <f>+'PI Synod'!BA8</f>
        <v>0</v>
      </c>
      <c r="BB262" s="90">
        <f>+'PI Synod'!BB8</f>
        <v>0</v>
      </c>
      <c r="BC262" s="90">
        <f>+'PI Synod'!BC8</f>
        <v>0</v>
      </c>
      <c r="BD262" s="90">
        <f>+'PI Synod'!BD8</f>
        <v>0</v>
      </c>
      <c r="BE262" s="90">
        <f>+'PI Synod'!BE8</f>
        <v>0</v>
      </c>
      <c r="BF262" s="90">
        <f>+'PI Synod'!BF8</f>
        <v>0</v>
      </c>
      <c r="BG262" s="90">
        <f>+'PI Synod'!BG8</f>
        <v>0</v>
      </c>
      <c r="BH262" s="90">
        <f>+'PI Synod'!BH8</f>
        <v>0</v>
      </c>
      <c r="BI262" s="90">
        <f>+'PI Synod'!BI8</f>
        <v>0</v>
      </c>
      <c r="BJ262" s="90">
        <f>+'PI Synod'!BJ8</f>
        <v>0</v>
      </c>
      <c r="BK262" s="90">
        <f>+'PI Synod'!BK8</f>
        <v>0</v>
      </c>
      <c r="BL262" s="90">
        <f>+'PI Synod'!BL8</f>
        <v>0</v>
      </c>
      <c r="BM262" s="90">
        <f>+'PI Synod'!BM8</f>
        <v>0</v>
      </c>
      <c r="BN262" s="90">
        <f>+'PI Synod'!BN8</f>
        <v>0</v>
      </c>
      <c r="BO262" s="90">
        <f>+'PI Synod'!BO8</f>
        <v>0</v>
      </c>
      <c r="BP262" s="90">
        <f>+'PI Synod'!BP8</f>
        <v>0</v>
      </c>
      <c r="BQ262" s="90">
        <f>+'PI Synod'!BQ8</f>
        <v>0</v>
      </c>
      <c r="BR262" s="90">
        <f>+'PI Synod'!BR8</f>
        <v>0</v>
      </c>
      <c r="BS262" s="90">
        <f>+'PI Synod'!BS8</f>
        <v>0</v>
      </c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</row>
    <row r="263" spans="1:73" ht="12.75">
      <c r="A263" s="12">
        <f t="shared" si="20"/>
        <v>259</v>
      </c>
      <c r="B263" s="12" t="s">
        <v>322</v>
      </c>
      <c r="C263" s="12">
        <v>9556</v>
      </c>
      <c r="D263" s="19" t="s">
        <v>72</v>
      </c>
      <c r="E263" s="19">
        <f t="shared" si="19"/>
      </c>
      <c r="F263" s="20" t="s">
        <v>331</v>
      </c>
      <c r="G263" s="129">
        <f t="shared" si="17"/>
        <v>60</v>
      </c>
      <c r="H263" s="129">
        <f t="shared" si="18"/>
        <v>6</v>
      </c>
      <c r="I263" s="101"/>
      <c r="J263" s="90">
        <f>+'PI Synod'!J9</f>
        <v>0</v>
      </c>
      <c r="K263" s="90">
        <f>+'PI Synod'!K9</f>
        <v>4</v>
      </c>
      <c r="L263" s="90">
        <f>+'PI Synod'!L9</f>
        <v>8</v>
      </c>
      <c r="M263" s="90">
        <f>+'PI Synod'!M9</f>
        <v>12</v>
      </c>
      <c r="N263" s="90">
        <f>+'PI Synod'!N9</f>
        <v>10</v>
      </c>
      <c r="O263" s="90">
        <f>+'PI Synod'!O9</f>
        <v>3</v>
      </c>
      <c r="P263" s="90">
        <f>+'PI Synod'!P9</f>
        <v>7</v>
      </c>
      <c r="Q263" s="90">
        <f>+'PI Synod'!Q9</f>
        <v>8</v>
      </c>
      <c r="R263" s="90">
        <f>+'PI Synod'!R9</f>
        <v>8</v>
      </c>
      <c r="S263" s="90">
        <f>+'PI Synod'!S9</f>
        <v>0</v>
      </c>
      <c r="T263" s="90">
        <f>+'PI Synod'!T9</f>
        <v>2</v>
      </c>
      <c r="U263" s="90">
        <f>+'PI Synod'!U9</f>
        <v>2</v>
      </c>
      <c r="V263" s="90">
        <f>+'PI Synod'!V9</f>
        <v>0</v>
      </c>
      <c r="W263" s="90">
        <f>+'PI Synod'!W9</f>
        <v>0</v>
      </c>
      <c r="X263" s="90">
        <f>+'PI Synod'!X9</f>
        <v>1</v>
      </c>
      <c r="Y263" s="90">
        <f>+'PI Synod'!Y9</f>
        <v>1</v>
      </c>
      <c r="Z263" s="90">
        <f>+'PI Synod'!Z9</f>
        <v>0</v>
      </c>
      <c r="AA263" s="90">
        <f>+'PI Synod'!AA9</f>
        <v>0</v>
      </c>
      <c r="AB263" s="90">
        <f>+'PI Synod'!AB9</f>
        <v>15</v>
      </c>
      <c r="AC263" s="90">
        <f>+'PI Synod'!AC9</f>
        <v>3</v>
      </c>
      <c r="AD263" s="90">
        <f>+'PI Synod'!AD9</f>
        <v>2</v>
      </c>
      <c r="AE263" s="90">
        <f>+'PI Synod'!AE9</f>
        <v>0</v>
      </c>
      <c r="AF263" s="90">
        <f>+'PI Synod'!AF9</f>
        <v>15</v>
      </c>
      <c r="AG263" s="90">
        <f>+'PI Synod'!AG9</f>
        <v>10</v>
      </c>
      <c r="AH263" s="90">
        <f>+'PI Synod'!AH9</f>
        <v>60</v>
      </c>
      <c r="AI263" s="90">
        <f>+'PI Synod'!AI9</f>
        <v>4</v>
      </c>
      <c r="AJ263" s="90">
        <f>+'PI Synod'!AJ9</f>
        <v>0</v>
      </c>
      <c r="AK263" s="90">
        <f>+'PI Synod'!AK9</f>
        <v>0</v>
      </c>
      <c r="AL263" s="90">
        <f>+'PI Synod'!AL9</f>
        <v>0</v>
      </c>
      <c r="AM263" s="90">
        <f>+'PI Synod'!AM9</f>
        <v>0</v>
      </c>
      <c r="AN263" s="90">
        <f>+'PI Synod'!AN9</f>
        <v>0</v>
      </c>
      <c r="AO263" s="90">
        <f>+'PI Synod'!AO9</f>
        <v>20</v>
      </c>
      <c r="AP263" s="90">
        <f>+'PI Synod'!AP9</f>
        <v>20</v>
      </c>
      <c r="AQ263" s="90">
        <f>+'PI Synod'!AQ9</f>
        <v>0</v>
      </c>
      <c r="AR263" s="90">
        <f>+'PI Synod'!AR9</f>
        <v>1</v>
      </c>
      <c r="AS263" s="90">
        <f>+'PI Synod'!AS9</f>
        <v>40</v>
      </c>
      <c r="AT263" s="90">
        <f>+'PI Synod'!AT9</f>
        <v>0</v>
      </c>
      <c r="AU263" s="90">
        <f>+'PI Synod'!AU9</f>
        <v>0</v>
      </c>
      <c r="AV263" s="90">
        <f>+'PI Synod'!AV9</f>
        <v>0</v>
      </c>
      <c r="AW263" s="90">
        <f>+'PI Synod'!AW9</f>
        <v>0</v>
      </c>
      <c r="AX263" s="90">
        <f>+'PI Synod'!AX9</f>
        <v>0</v>
      </c>
      <c r="AY263" s="90">
        <f>+'PI Synod'!AY9</f>
        <v>0</v>
      </c>
      <c r="AZ263" s="90">
        <f>+'PI Synod'!AZ9</f>
        <v>0</v>
      </c>
      <c r="BA263" s="90">
        <f>+'PI Synod'!BA9</f>
        <v>0</v>
      </c>
      <c r="BB263" s="90">
        <f>+'PI Synod'!BB9</f>
        <v>20</v>
      </c>
      <c r="BC263" s="90">
        <f>+'PI Synod'!BC9</f>
        <v>1</v>
      </c>
      <c r="BD263" s="90">
        <f>+'PI Synod'!BD9</f>
        <v>0</v>
      </c>
      <c r="BE263" s="90">
        <f>+'PI Synod'!BE9</f>
        <v>0</v>
      </c>
      <c r="BF263" s="90">
        <f>+'PI Synod'!BF9</f>
        <v>5</v>
      </c>
      <c r="BG263" s="90">
        <f>+'PI Synod'!BG9</f>
        <v>3</v>
      </c>
      <c r="BH263" s="90">
        <f>+'PI Synod'!BH9</f>
        <v>0</v>
      </c>
      <c r="BI263" s="90">
        <f>+'PI Synod'!BI9</f>
        <v>0</v>
      </c>
      <c r="BJ263" s="90">
        <f>+'PI Synod'!BJ9</f>
        <v>7</v>
      </c>
      <c r="BK263" s="90">
        <f>+'PI Synod'!BK9</f>
        <v>3</v>
      </c>
      <c r="BL263" s="90">
        <f>+'PI Synod'!BL9</f>
        <v>0</v>
      </c>
      <c r="BM263" s="90">
        <f>+'PI Synod'!BM9</f>
        <v>0</v>
      </c>
      <c r="BN263" s="90">
        <f>+'PI Synod'!BN9</f>
        <v>0</v>
      </c>
      <c r="BO263" s="90">
        <f>+'PI Synod'!BO9</f>
        <v>0</v>
      </c>
      <c r="BP263" s="90">
        <f>+'PI Synod'!BP9</f>
        <v>0</v>
      </c>
      <c r="BQ263" s="90">
        <f>+'PI Synod'!BQ9</f>
        <v>0</v>
      </c>
      <c r="BR263" s="90">
        <f>+'PI Synod'!BR9</f>
        <v>0</v>
      </c>
      <c r="BS263" s="90">
        <f>+'PI Synod'!BS9</f>
        <v>0</v>
      </c>
      <c r="BU263" s="15"/>
    </row>
    <row r="264" spans="1:87" ht="12.75">
      <c r="A264" s="12">
        <f t="shared" si="20"/>
        <v>260</v>
      </c>
      <c r="B264" s="12" t="s">
        <v>322</v>
      </c>
      <c r="C264" s="12">
        <v>9969</v>
      </c>
      <c r="D264" s="19" t="s">
        <v>266</v>
      </c>
      <c r="E264" s="19">
        <f t="shared" si="19"/>
      </c>
      <c r="F264" s="20" t="s">
        <v>331</v>
      </c>
      <c r="G264" s="129">
        <f t="shared" si="17"/>
        <v>40</v>
      </c>
      <c r="H264" s="129">
        <f t="shared" si="18"/>
        <v>0</v>
      </c>
      <c r="I264" s="101"/>
      <c r="J264" s="90">
        <f>+'PI Synod'!J10</f>
        <v>0</v>
      </c>
      <c r="K264" s="90">
        <f>+'PI Synod'!K10</f>
        <v>8</v>
      </c>
      <c r="L264" s="90">
        <f>+'PI Synod'!L10</f>
        <v>0</v>
      </c>
      <c r="M264" s="90">
        <f>+'PI Synod'!M10</f>
        <v>8</v>
      </c>
      <c r="N264" s="90">
        <f>+'PI Synod'!N10</f>
        <v>4</v>
      </c>
      <c r="O264" s="90">
        <f>+'PI Synod'!O10</f>
        <v>10</v>
      </c>
      <c r="P264" s="90">
        <f>+'PI Synod'!P10</f>
        <v>0</v>
      </c>
      <c r="Q264" s="90">
        <f>+'PI Synod'!Q10</f>
        <v>6</v>
      </c>
      <c r="R264" s="90">
        <f>+'PI Synod'!R10</f>
        <v>4</v>
      </c>
      <c r="S264" s="90">
        <f>+'PI Synod'!S10</f>
        <v>0</v>
      </c>
      <c r="T264" s="90">
        <f>+'PI Synod'!T10</f>
        <v>0</v>
      </c>
      <c r="U264" s="90">
        <f>+'PI Synod'!U10</f>
        <v>0</v>
      </c>
      <c r="V264" s="90">
        <f>+'PI Synod'!V10</f>
        <v>0</v>
      </c>
      <c r="W264" s="90">
        <f>+'PI Synod'!W10</f>
        <v>0</v>
      </c>
      <c r="X264" s="90">
        <f>+'PI Synod'!X10</f>
        <v>0</v>
      </c>
      <c r="Y264" s="90">
        <f>+'PI Synod'!Y10</f>
        <v>0</v>
      </c>
      <c r="Z264" s="90">
        <f>+'PI Synod'!Z10</f>
        <v>0</v>
      </c>
      <c r="AA264" s="90">
        <f>+'PI Synod'!AA10</f>
        <v>0</v>
      </c>
      <c r="AB264" s="90">
        <f>+'PI Synod'!AB10</f>
        <v>0</v>
      </c>
      <c r="AC264" s="90">
        <f>+'PI Synod'!AC10</f>
        <v>0</v>
      </c>
      <c r="AD264" s="90">
        <f>+'PI Synod'!AD10</f>
        <v>0</v>
      </c>
      <c r="AE264" s="90">
        <f>+'PI Synod'!AE10</f>
        <v>0</v>
      </c>
      <c r="AF264" s="90">
        <f>+'PI Synod'!AF10</f>
        <v>0</v>
      </c>
      <c r="AG264" s="90">
        <f>+'PI Synod'!AG10</f>
        <v>0</v>
      </c>
      <c r="AH264" s="90">
        <f>+'PI Synod'!AH10</f>
        <v>0</v>
      </c>
      <c r="AI264" s="90">
        <f>+'PI Synod'!AI10</f>
        <v>0</v>
      </c>
      <c r="AJ264" s="90">
        <f>+'PI Synod'!AJ10</f>
        <v>0</v>
      </c>
      <c r="AK264" s="90">
        <f>+'PI Synod'!AK10</f>
        <v>0</v>
      </c>
      <c r="AL264" s="90">
        <f>+'PI Synod'!AL10</f>
        <v>0</v>
      </c>
      <c r="AM264" s="90">
        <f>+'PI Synod'!AM10</f>
        <v>0</v>
      </c>
      <c r="AN264" s="90">
        <f>+'PI Synod'!AN10</f>
        <v>0</v>
      </c>
      <c r="AO264" s="90">
        <f>+'PI Synod'!AO10</f>
        <v>15</v>
      </c>
      <c r="AP264" s="90">
        <f>+'PI Synod'!AP10</f>
        <v>25</v>
      </c>
      <c r="AQ264" s="90">
        <f>+'PI Synod'!AQ10</f>
        <v>0</v>
      </c>
      <c r="AR264" s="90">
        <f>+'PI Synod'!AR10</f>
        <v>0</v>
      </c>
      <c r="AS264" s="90">
        <f>+'PI Synod'!AS10</f>
        <v>0</v>
      </c>
      <c r="AT264" s="90">
        <f>+'PI Synod'!AT10</f>
        <v>0</v>
      </c>
      <c r="AU264" s="90">
        <f>+'PI Synod'!AU10</f>
        <v>0</v>
      </c>
      <c r="AV264" s="90">
        <f>+'PI Synod'!AV10</f>
        <v>0</v>
      </c>
      <c r="AW264" s="90">
        <f>+'PI Synod'!AW10</f>
        <v>0</v>
      </c>
      <c r="AX264" s="90">
        <f>+'PI Synod'!AX10</f>
        <v>0</v>
      </c>
      <c r="AY264" s="90">
        <f>+'PI Synod'!AY10</f>
        <v>0</v>
      </c>
      <c r="AZ264" s="90">
        <f>+'PI Synod'!AZ10</f>
        <v>0</v>
      </c>
      <c r="BA264" s="90">
        <f>+'PI Synod'!BA10</f>
        <v>0</v>
      </c>
      <c r="BB264" s="90">
        <f>+'PI Synod'!BB10</f>
        <v>0</v>
      </c>
      <c r="BC264" s="90">
        <f>+'PI Synod'!BC10</f>
        <v>0</v>
      </c>
      <c r="BD264" s="90">
        <f>+'PI Synod'!BD10</f>
        <v>0</v>
      </c>
      <c r="BE264" s="90">
        <f>+'PI Synod'!BE10</f>
        <v>0</v>
      </c>
      <c r="BF264" s="90">
        <f>+'PI Synod'!BF10</f>
        <v>0</v>
      </c>
      <c r="BG264" s="90">
        <f>+'PI Synod'!BG10</f>
        <v>0</v>
      </c>
      <c r="BH264" s="90">
        <f>+'PI Synod'!BH10</f>
        <v>0</v>
      </c>
      <c r="BI264" s="90">
        <f>+'PI Synod'!BI10</f>
        <v>0</v>
      </c>
      <c r="BJ264" s="90">
        <f>+'PI Synod'!BJ10</f>
        <v>0</v>
      </c>
      <c r="BK264" s="90">
        <f>+'PI Synod'!BK10</f>
        <v>0</v>
      </c>
      <c r="BL264" s="90">
        <f>+'PI Synod'!BL10</f>
        <v>0</v>
      </c>
      <c r="BM264" s="90">
        <f>+'PI Synod'!BM10</f>
        <v>0</v>
      </c>
      <c r="BN264" s="90">
        <f>+'PI Synod'!BN10</f>
        <v>0</v>
      </c>
      <c r="BO264" s="90">
        <f>+'PI Synod'!BO10</f>
        <v>0</v>
      </c>
      <c r="BP264" s="90">
        <f>+'PI Synod'!BP10</f>
        <v>0</v>
      </c>
      <c r="BQ264" s="90">
        <f>+'PI Synod'!BQ10</f>
        <v>0</v>
      </c>
      <c r="BR264" s="90">
        <f>+'PI Synod'!BR10</f>
        <v>0</v>
      </c>
      <c r="BS264" s="90">
        <f>+'PI Synod'!BS10</f>
        <v>0</v>
      </c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</row>
    <row r="265" spans="1:85" ht="12.75">
      <c r="A265" s="12">
        <f t="shared" si="20"/>
        <v>261</v>
      </c>
      <c r="B265" s="12" t="s">
        <v>322</v>
      </c>
      <c r="C265" s="12">
        <v>9345</v>
      </c>
      <c r="D265" s="19" t="s">
        <v>75</v>
      </c>
      <c r="E265" s="19">
        <f t="shared" si="19"/>
      </c>
      <c r="F265" s="20" t="s">
        <v>331</v>
      </c>
      <c r="G265" s="129">
        <f t="shared" si="17"/>
        <v>239</v>
      </c>
      <c r="H265" s="129">
        <f t="shared" si="18"/>
        <v>10</v>
      </c>
      <c r="I265" s="101"/>
      <c r="J265" s="90">
        <f>+'PI Synod'!J11</f>
        <v>0</v>
      </c>
      <c r="K265" s="90">
        <f>+'PI Synod'!K11</f>
        <v>48</v>
      </c>
      <c r="L265" s="90">
        <f>+'PI Synod'!L11</f>
        <v>33</v>
      </c>
      <c r="M265" s="90">
        <f>+'PI Synod'!M11</f>
        <v>29</v>
      </c>
      <c r="N265" s="90">
        <f>+'PI Synod'!N11</f>
        <v>12</v>
      </c>
      <c r="O265" s="90">
        <f>+'PI Synod'!O11</f>
        <v>52</v>
      </c>
      <c r="P265" s="90">
        <f>+'PI Synod'!P11</f>
        <v>35</v>
      </c>
      <c r="Q265" s="90">
        <f>+'PI Synod'!Q11</f>
        <v>20</v>
      </c>
      <c r="R265" s="90">
        <f>+'PI Synod'!R11</f>
        <v>10</v>
      </c>
      <c r="S265" s="90">
        <f>+'PI Synod'!S11</f>
        <v>0</v>
      </c>
      <c r="T265" s="90">
        <f>+'PI Synod'!T11</f>
        <v>4</v>
      </c>
      <c r="U265" s="90">
        <f>+'PI Synod'!U11</f>
        <v>2</v>
      </c>
      <c r="V265" s="90">
        <f>+'PI Synod'!V11</f>
        <v>0</v>
      </c>
      <c r="W265" s="90">
        <f>+'PI Synod'!W11</f>
        <v>0</v>
      </c>
      <c r="X265" s="90">
        <f>+'PI Synod'!X11</f>
        <v>3</v>
      </c>
      <c r="Y265" s="90">
        <f>+'PI Synod'!Y11</f>
        <v>1</v>
      </c>
      <c r="Z265" s="90">
        <f>+'PI Synod'!Z11</f>
        <v>0</v>
      </c>
      <c r="AA265" s="90">
        <f>+'PI Synod'!AA11</f>
        <v>0</v>
      </c>
      <c r="AB265" s="90">
        <f>+'PI Synod'!AB11</f>
        <v>0</v>
      </c>
      <c r="AC265" s="90">
        <f>+'PI Synod'!AC11</f>
        <v>12</v>
      </c>
      <c r="AD265" s="90">
        <f>+'PI Synod'!AD11</f>
        <v>2</v>
      </c>
      <c r="AE265" s="90">
        <f>+'PI Synod'!AE11</f>
        <v>0</v>
      </c>
      <c r="AF265" s="90">
        <f>+'PI Synod'!AF11</f>
        <v>29</v>
      </c>
      <c r="AG265" s="90">
        <f>+'PI Synod'!AG11</f>
        <v>50</v>
      </c>
      <c r="AH265" s="90">
        <f>+'PI Synod'!AH11</f>
        <v>90</v>
      </c>
      <c r="AI265" s="90">
        <f>+'PI Synod'!AI11</f>
        <v>20</v>
      </c>
      <c r="AJ265" s="90">
        <f>+'PI Synod'!AJ11</f>
        <v>0</v>
      </c>
      <c r="AK265" s="90">
        <f>+'PI Synod'!AK11</f>
        <v>0</v>
      </c>
      <c r="AL265" s="90">
        <f>+'PI Synod'!AL11</f>
        <v>8</v>
      </c>
      <c r="AM265" s="90">
        <f>+'PI Synod'!AM11</f>
        <v>0</v>
      </c>
      <c r="AN265" s="90">
        <f>+'PI Synod'!AN11</f>
        <v>5</v>
      </c>
      <c r="AO265" s="90">
        <f>+'PI Synod'!AO11</f>
        <v>50</v>
      </c>
      <c r="AP265" s="90">
        <f>+'PI Synod'!AP11</f>
        <v>20</v>
      </c>
      <c r="AQ265" s="90">
        <f>+'PI Synod'!AQ11</f>
        <v>7</v>
      </c>
      <c r="AR265" s="90">
        <f>+'PI Synod'!AR11</f>
        <v>3</v>
      </c>
      <c r="AS265" s="90">
        <f>+'PI Synod'!AS11</f>
        <v>0</v>
      </c>
      <c r="AT265" s="90">
        <f>+'PI Synod'!AT11</f>
        <v>0</v>
      </c>
      <c r="AU265" s="90">
        <f>+'PI Synod'!AU11</f>
        <v>0</v>
      </c>
      <c r="AV265" s="90">
        <f>+'PI Synod'!AV11</f>
        <v>0</v>
      </c>
      <c r="AW265" s="90">
        <f>+'PI Synod'!AW11</f>
        <v>0</v>
      </c>
      <c r="AX265" s="90">
        <f>+'PI Synod'!AX11</f>
        <v>0</v>
      </c>
      <c r="AY265" s="90">
        <f>+'PI Synod'!AY11</f>
        <v>0</v>
      </c>
      <c r="AZ265" s="90">
        <f>+'PI Synod'!AZ11</f>
        <v>0</v>
      </c>
      <c r="BA265" s="90">
        <f>+'PI Synod'!BA11</f>
        <v>0</v>
      </c>
      <c r="BB265" s="90">
        <f>+'PI Synod'!BB11</f>
        <v>3</v>
      </c>
      <c r="BC265" s="90">
        <f>+'PI Synod'!BC11</f>
        <v>3</v>
      </c>
      <c r="BD265" s="90">
        <f>+'PI Synod'!BD11</f>
        <v>0</v>
      </c>
      <c r="BE265" s="90">
        <f>+'PI Synod'!BE11</f>
        <v>0</v>
      </c>
      <c r="BF265" s="90">
        <f>+'PI Synod'!BF11</f>
        <v>0</v>
      </c>
      <c r="BG265" s="90">
        <f>+'PI Synod'!BG11</f>
        <v>0</v>
      </c>
      <c r="BH265" s="90">
        <f>+'PI Synod'!BH11</f>
        <v>0</v>
      </c>
      <c r="BI265" s="90">
        <f>+'PI Synod'!BI11</f>
        <v>0</v>
      </c>
      <c r="BJ265" s="90">
        <f>+'PI Synod'!BJ11</f>
        <v>0</v>
      </c>
      <c r="BK265" s="90">
        <f>+'PI Synod'!BK11</f>
        <v>0</v>
      </c>
      <c r="BL265" s="90">
        <f>+'PI Synod'!BL11</f>
        <v>0</v>
      </c>
      <c r="BM265" s="90">
        <f>+'PI Synod'!BM11</f>
        <v>0</v>
      </c>
      <c r="BN265" s="90">
        <f>+'PI Synod'!BN11</f>
        <v>0</v>
      </c>
      <c r="BO265" s="90">
        <f>+'PI Synod'!BO11</f>
        <v>0</v>
      </c>
      <c r="BP265" s="90">
        <f>+'PI Synod'!BP11</f>
        <v>0</v>
      </c>
      <c r="BQ265" s="90">
        <f>+'PI Synod'!BQ11</f>
        <v>0</v>
      </c>
      <c r="BR265" s="90">
        <f>+'PI Synod'!BR11</f>
        <v>0</v>
      </c>
      <c r="BS265" s="90">
        <f>+'PI Synod'!BS11</f>
        <v>0</v>
      </c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</row>
    <row r="266" spans="1:86" ht="12.75">
      <c r="A266" s="12">
        <f t="shared" si="20"/>
        <v>262</v>
      </c>
      <c r="B266" s="12" t="s">
        <v>322</v>
      </c>
      <c r="C266" s="12">
        <v>9322</v>
      </c>
      <c r="D266" s="19" t="s">
        <v>59</v>
      </c>
      <c r="E266" s="19">
        <f t="shared" si="19"/>
      </c>
      <c r="F266" s="20" t="s">
        <v>331</v>
      </c>
      <c r="G266" s="129">
        <f t="shared" si="17"/>
        <v>75</v>
      </c>
      <c r="H266" s="129">
        <f t="shared" si="18"/>
        <v>64</v>
      </c>
      <c r="I266" s="101"/>
      <c r="J266" s="90">
        <f>+'PI Synod'!J12</f>
        <v>0</v>
      </c>
      <c r="K266" s="90">
        <f>+'PI Synod'!K12</f>
        <v>10</v>
      </c>
      <c r="L266" s="90">
        <f>+'PI Synod'!L12</f>
        <v>18</v>
      </c>
      <c r="M266" s="90">
        <f>+'PI Synod'!M12</f>
        <v>15</v>
      </c>
      <c r="N266" s="90">
        <f>+'PI Synod'!N12</f>
        <v>6</v>
      </c>
      <c r="O266" s="90">
        <f>+'PI Synod'!O12</f>
        <v>5</v>
      </c>
      <c r="P266" s="90">
        <f>+'PI Synod'!P12</f>
        <v>9</v>
      </c>
      <c r="Q266" s="90">
        <f>+'PI Synod'!Q12</f>
        <v>9</v>
      </c>
      <c r="R266" s="90">
        <f>+'PI Synod'!R12</f>
        <v>3</v>
      </c>
      <c r="S266" s="90">
        <f>+'PI Synod'!S12</f>
        <v>0</v>
      </c>
      <c r="T266" s="90">
        <f>+'PI Synod'!T12</f>
        <v>11</v>
      </c>
      <c r="U266" s="90">
        <f>+'PI Synod'!U12</f>
        <v>15</v>
      </c>
      <c r="V266" s="90">
        <f>+'PI Synod'!V12</f>
        <v>12</v>
      </c>
      <c r="W266" s="90">
        <f>+'PI Synod'!W12</f>
        <v>1</v>
      </c>
      <c r="X266" s="90">
        <f>+'PI Synod'!X12</f>
        <v>11</v>
      </c>
      <c r="Y266" s="90">
        <f>+'PI Synod'!Y12</f>
        <v>6</v>
      </c>
      <c r="Z266" s="90">
        <f>+'PI Synod'!Z12</f>
        <v>6</v>
      </c>
      <c r="AA266" s="90">
        <f>+'PI Synod'!AA12</f>
        <v>2</v>
      </c>
      <c r="AB266" s="90">
        <f>+'PI Synod'!AB12</f>
        <v>17</v>
      </c>
      <c r="AC266" s="90">
        <f>+'PI Synod'!AC12</f>
        <v>0</v>
      </c>
      <c r="AD266" s="90">
        <f>+'PI Synod'!AD12</f>
        <v>0</v>
      </c>
      <c r="AE266" s="90">
        <f>+'PI Synod'!AE12</f>
        <v>0</v>
      </c>
      <c r="AF266" s="90">
        <f>+'PI Synod'!AF12</f>
        <v>40</v>
      </c>
      <c r="AG266" s="90">
        <f>+'PI Synod'!AG12</f>
        <v>37</v>
      </c>
      <c r="AH266" s="90">
        <f>+'PI Synod'!AH12</f>
        <v>102</v>
      </c>
      <c r="AI266" s="90">
        <f>+'PI Synod'!AI12</f>
        <v>5</v>
      </c>
      <c r="AJ266" s="90">
        <f>+'PI Synod'!AJ12</f>
        <v>0</v>
      </c>
      <c r="AK266" s="90">
        <f>+'PI Synod'!AK12</f>
        <v>0</v>
      </c>
      <c r="AL266" s="90">
        <f>+'PI Synod'!AL12</f>
        <v>0</v>
      </c>
      <c r="AM266" s="90">
        <f>+'PI Synod'!AM12</f>
        <v>4</v>
      </c>
      <c r="AN266" s="90">
        <f>+'PI Synod'!AN12</f>
        <v>0</v>
      </c>
      <c r="AO266" s="90">
        <f>+'PI Synod'!AO12</f>
        <v>40</v>
      </c>
      <c r="AP266" s="90">
        <f>+'PI Synod'!AP12</f>
        <v>20</v>
      </c>
      <c r="AQ266" s="90">
        <f>+'PI Synod'!AQ12</f>
        <v>40</v>
      </c>
      <c r="AR266" s="90">
        <f>+'PI Synod'!AR12</f>
        <v>1</v>
      </c>
      <c r="AS266" s="90">
        <f>+'PI Synod'!AS12</f>
        <v>35</v>
      </c>
      <c r="AT266" s="90">
        <f>+'PI Synod'!AT12</f>
        <v>0</v>
      </c>
      <c r="AU266" s="90">
        <f>+'PI Synod'!AU12</f>
        <v>0</v>
      </c>
      <c r="AV266" s="90">
        <f>+'PI Synod'!AV12</f>
        <v>1</v>
      </c>
      <c r="AW266" s="90">
        <f>+'PI Synod'!AW12</f>
        <v>10</v>
      </c>
      <c r="AX266" s="90">
        <f>+'PI Synod'!AX12</f>
        <v>0</v>
      </c>
      <c r="AY266" s="90">
        <f>+'PI Synod'!AY12</f>
        <v>0</v>
      </c>
      <c r="AZ266" s="90">
        <f>+'PI Synod'!AZ12</f>
        <v>0</v>
      </c>
      <c r="BA266" s="90">
        <f>+'PI Synod'!BA12</f>
        <v>0</v>
      </c>
      <c r="BB266" s="90">
        <f>+'PI Synod'!BB12</f>
        <v>15</v>
      </c>
      <c r="BC266" s="90">
        <f>+'PI Synod'!BC12</f>
        <v>30</v>
      </c>
      <c r="BD266" s="90">
        <f>+'PI Synod'!BD12</f>
        <v>0</v>
      </c>
      <c r="BE266" s="90">
        <f>+'PI Synod'!BE12</f>
        <v>0</v>
      </c>
      <c r="BF266" s="90">
        <f>+'PI Synod'!BF12</f>
        <v>2</v>
      </c>
      <c r="BG266" s="90">
        <f>+'PI Synod'!BG12</f>
        <v>24</v>
      </c>
      <c r="BH266" s="90">
        <f>+'PI Synod'!BH12</f>
        <v>0</v>
      </c>
      <c r="BI266" s="90">
        <f>+'PI Synod'!BI12</f>
        <v>0</v>
      </c>
      <c r="BJ266" s="90">
        <f>+'PI Synod'!BJ12</f>
        <v>10</v>
      </c>
      <c r="BK266" s="90">
        <f>+'PI Synod'!BK12</f>
        <v>30</v>
      </c>
      <c r="BL266" s="90">
        <f>+'PI Synod'!BL12</f>
        <v>0</v>
      </c>
      <c r="BM266" s="90">
        <f>+'PI Synod'!BM12</f>
        <v>0</v>
      </c>
      <c r="BN266" s="90">
        <f>+'PI Synod'!BN12</f>
        <v>1</v>
      </c>
      <c r="BO266" s="90">
        <f>+'PI Synod'!BO12</f>
        <v>10</v>
      </c>
      <c r="BP266" s="90">
        <f>+'PI Synod'!BP12</f>
        <v>0</v>
      </c>
      <c r="BQ266" s="90">
        <f>+'PI Synod'!BQ12</f>
        <v>0</v>
      </c>
      <c r="BR266" s="90">
        <f>+'PI Synod'!BR12</f>
        <v>0</v>
      </c>
      <c r="BS266" s="90">
        <f>+'PI Synod'!BS12</f>
        <v>0</v>
      </c>
      <c r="BT266" s="2"/>
      <c r="BU266" s="14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</row>
    <row r="267" spans="1:85" ht="12.75">
      <c r="A267" s="12">
        <f t="shared" si="20"/>
        <v>263</v>
      </c>
      <c r="B267" s="12" t="s">
        <v>322</v>
      </c>
      <c r="C267" s="12">
        <v>9336</v>
      </c>
      <c r="D267" s="19" t="s">
        <v>246</v>
      </c>
      <c r="E267" s="19">
        <f t="shared" si="19"/>
      </c>
      <c r="F267" s="20" t="s">
        <v>331</v>
      </c>
      <c r="G267" s="129">
        <f t="shared" si="17"/>
        <v>115</v>
      </c>
      <c r="H267" s="129">
        <f t="shared" si="18"/>
        <v>39</v>
      </c>
      <c r="I267" s="101"/>
      <c r="J267" s="90">
        <f>+'PI Synod'!J13</f>
        <v>0</v>
      </c>
      <c r="K267" s="90">
        <f>+'PI Synod'!K13</f>
        <v>5</v>
      </c>
      <c r="L267" s="90">
        <f>+'PI Synod'!L13</f>
        <v>26</v>
      </c>
      <c r="M267" s="90">
        <f>+'PI Synod'!M13</f>
        <v>24</v>
      </c>
      <c r="N267" s="90">
        <f>+'PI Synod'!N13</f>
        <v>12</v>
      </c>
      <c r="O267" s="90">
        <f>+'PI Synod'!O13</f>
        <v>3</v>
      </c>
      <c r="P267" s="90">
        <f>+'PI Synod'!P13</f>
        <v>14</v>
      </c>
      <c r="Q267" s="90">
        <f>+'PI Synod'!Q13</f>
        <v>17</v>
      </c>
      <c r="R267" s="90">
        <f>+'PI Synod'!R13</f>
        <v>14</v>
      </c>
      <c r="S267" s="90">
        <f>+'PI Synod'!S13</f>
        <v>0</v>
      </c>
      <c r="T267" s="90">
        <f>+'PI Synod'!T13</f>
        <v>7</v>
      </c>
      <c r="U267" s="90">
        <f>+'PI Synod'!U13</f>
        <v>7</v>
      </c>
      <c r="V267" s="90">
        <f>+'PI Synod'!V13</f>
        <v>4</v>
      </c>
      <c r="W267" s="90">
        <f>+'PI Synod'!W13</f>
        <v>2</v>
      </c>
      <c r="X267" s="90">
        <f>+'PI Synod'!X13</f>
        <v>5</v>
      </c>
      <c r="Y267" s="90">
        <f>+'PI Synod'!Y13</f>
        <v>6</v>
      </c>
      <c r="Z267" s="90">
        <f>+'PI Synod'!Z13</f>
        <v>5</v>
      </c>
      <c r="AA267" s="90">
        <f>+'PI Synod'!AA13</f>
        <v>3</v>
      </c>
      <c r="AB267" s="90">
        <f>+'PI Synod'!AB13</f>
        <v>11</v>
      </c>
      <c r="AC267" s="90">
        <f>+'PI Synod'!AC13</f>
        <v>0</v>
      </c>
      <c r="AD267" s="90">
        <f>+'PI Synod'!AD13</f>
        <v>3</v>
      </c>
      <c r="AE267" s="90">
        <f>+'PI Synod'!AE13</f>
        <v>4</v>
      </c>
      <c r="AF267" s="90">
        <f>+'PI Synod'!AF13</f>
        <v>23</v>
      </c>
      <c r="AG267" s="90">
        <f>+'PI Synod'!AG13</f>
        <v>13</v>
      </c>
      <c r="AH267" s="90">
        <f>+'PI Synod'!AH13</f>
        <v>90</v>
      </c>
      <c r="AI267" s="90">
        <f>+'PI Synod'!AI13</f>
        <v>5</v>
      </c>
      <c r="AJ267" s="90">
        <f>+'PI Synod'!AJ13</f>
        <v>0</v>
      </c>
      <c r="AK267" s="90">
        <f>+'PI Synod'!AK13</f>
        <v>0</v>
      </c>
      <c r="AL267" s="90">
        <f>+'PI Synod'!AL13</f>
        <v>0</v>
      </c>
      <c r="AM267" s="90">
        <f>+'PI Synod'!AM13</f>
        <v>4</v>
      </c>
      <c r="AN267" s="90">
        <f>+'PI Synod'!AN13</f>
        <v>0</v>
      </c>
      <c r="AO267" s="90">
        <f>+'PI Synod'!AO13</f>
        <v>34</v>
      </c>
      <c r="AP267" s="90">
        <f>+'PI Synod'!AP13</f>
        <v>20</v>
      </c>
      <c r="AQ267" s="90">
        <f>+'PI Synod'!AQ13</f>
        <v>30</v>
      </c>
      <c r="AR267" s="90">
        <f>+'PI Synod'!AR13</f>
        <v>1</v>
      </c>
      <c r="AS267" s="90">
        <f>+'PI Synod'!AS13</f>
        <v>45</v>
      </c>
      <c r="AT267" s="90">
        <f>+'PI Synod'!AT13</f>
        <v>1</v>
      </c>
      <c r="AU267" s="90">
        <f>+'PI Synod'!AU13</f>
        <v>2</v>
      </c>
      <c r="AV267" s="90">
        <f>+'PI Synod'!AV13</f>
        <v>0</v>
      </c>
      <c r="AW267" s="90">
        <f>+'PI Synod'!AW13</f>
        <v>0</v>
      </c>
      <c r="AX267" s="90">
        <f>+'PI Synod'!AX13</f>
        <v>0</v>
      </c>
      <c r="AY267" s="90">
        <f>+'PI Synod'!AY13</f>
        <v>0</v>
      </c>
      <c r="AZ267" s="90">
        <f>+'PI Synod'!AZ13</f>
        <v>0</v>
      </c>
      <c r="BA267" s="90">
        <f>+'PI Synod'!BA13</f>
        <v>0</v>
      </c>
      <c r="BB267" s="90">
        <f>+'PI Synod'!BB13</f>
        <v>2</v>
      </c>
      <c r="BC267" s="90">
        <f>+'PI Synod'!BC13</f>
        <v>2</v>
      </c>
      <c r="BD267" s="90">
        <f>+'PI Synod'!BD13</f>
        <v>0</v>
      </c>
      <c r="BE267" s="90">
        <f>+'PI Synod'!BE13</f>
        <v>0</v>
      </c>
      <c r="BF267" s="90">
        <f>+'PI Synod'!BF13</f>
        <v>4</v>
      </c>
      <c r="BG267" s="90">
        <f>+'PI Synod'!BG13</f>
        <v>4</v>
      </c>
      <c r="BH267" s="90">
        <f>+'PI Synod'!BH13</f>
        <v>0</v>
      </c>
      <c r="BI267" s="90">
        <f>+'PI Synod'!BI13</f>
        <v>0</v>
      </c>
      <c r="BJ267" s="90">
        <f>+'PI Synod'!BJ13</f>
        <v>9</v>
      </c>
      <c r="BK267" s="90">
        <f>+'PI Synod'!BK13</f>
        <v>4</v>
      </c>
      <c r="BL267" s="90">
        <f>+'PI Synod'!BL13</f>
        <v>0</v>
      </c>
      <c r="BM267" s="90">
        <f>+'PI Synod'!BM13</f>
        <v>0</v>
      </c>
      <c r="BN267" s="90">
        <f>+'PI Synod'!BN13</f>
        <v>2</v>
      </c>
      <c r="BO267" s="90">
        <f>+'PI Synod'!BO13</f>
        <v>2</v>
      </c>
      <c r="BP267" s="90">
        <f>+'PI Synod'!BP13</f>
        <v>0</v>
      </c>
      <c r="BQ267" s="90">
        <f>+'PI Synod'!BQ13</f>
        <v>0</v>
      </c>
      <c r="BR267" s="90">
        <f>+'PI Synod'!BR13</f>
        <v>0</v>
      </c>
      <c r="BS267" s="90">
        <f>+'PI Synod'!BS13</f>
        <v>0</v>
      </c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</row>
    <row r="268" spans="1:85" ht="12.75">
      <c r="A268" s="12">
        <f t="shared" si="20"/>
        <v>264</v>
      </c>
      <c r="B268" s="86" t="s">
        <v>322</v>
      </c>
      <c r="C268" s="86">
        <v>9329</v>
      </c>
      <c r="D268" s="85" t="s">
        <v>66</v>
      </c>
      <c r="E268" s="19">
        <f t="shared" si="19"/>
      </c>
      <c r="F268" s="20" t="s">
        <v>331</v>
      </c>
      <c r="G268" s="129">
        <f t="shared" si="17"/>
        <v>0</v>
      </c>
      <c r="H268" s="129">
        <f t="shared" si="18"/>
        <v>0</v>
      </c>
      <c r="I268" s="101"/>
      <c r="J268" s="90">
        <f>+'PI Synod'!J14</f>
        <v>0</v>
      </c>
      <c r="K268" s="90">
        <f>+'PI Synod'!K14</f>
        <v>0</v>
      </c>
      <c r="L268" s="90">
        <f>+'PI Synod'!L14</f>
        <v>0</v>
      </c>
      <c r="M268" s="90">
        <f>+'PI Synod'!M14</f>
        <v>0</v>
      </c>
      <c r="N268" s="90">
        <f>+'PI Synod'!N14</f>
        <v>0</v>
      </c>
      <c r="O268" s="90">
        <f>+'PI Synod'!O14</f>
        <v>0</v>
      </c>
      <c r="P268" s="90">
        <f>+'PI Synod'!P14</f>
        <v>0</v>
      </c>
      <c r="Q268" s="90">
        <f>+'PI Synod'!Q14</f>
        <v>0</v>
      </c>
      <c r="R268" s="90">
        <f>+'PI Synod'!R14</f>
        <v>0</v>
      </c>
      <c r="S268" s="90">
        <f>+'PI Synod'!S14</f>
        <v>0</v>
      </c>
      <c r="T268" s="90">
        <f>+'PI Synod'!T14</f>
        <v>0</v>
      </c>
      <c r="U268" s="90">
        <f>+'PI Synod'!U14</f>
        <v>0</v>
      </c>
      <c r="V268" s="90">
        <f>+'PI Synod'!V14</f>
        <v>0</v>
      </c>
      <c r="W268" s="90">
        <f>+'PI Synod'!W14</f>
        <v>0</v>
      </c>
      <c r="X268" s="90">
        <f>+'PI Synod'!X14</f>
        <v>0</v>
      </c>
      <c r="Y268" s="90">
        <f>+'PI Synod'!Y14</f>
        <v>0</v>
      </c>
      <c r="Z268" s="90">
        <f>+'PI Synod'!Z14</f>
        <v>0</v>
      </c>
      <c r="AA268" s="90">
        <f>+'PI Synod'!AA14</f>
        <v>0</v>
      </c>
      <c r="AB268" s="90">
        <f>+'PI Synod'!AB14</f>
        <v>0</v>
      </c>
      <c r="AC268" s="90">
        <f>+'PI Synod'!AC14</f>
        <v>5</v>
      </c>
      <c r="AD268" s="90">
        <f>+'PI Synod'!AD14</f>
        <v>6</v>
      </c>
      <c r="AE268" s="90">
        <f>+'PI Synod'!AE14</f>
        <v>0</v>
      </c>
      <c r="AF268" s="90">
        <f>+'PI Synod'!AF14</f>
        <v>50</v>
      </c>
      <c r="AG268" s="90">
        <f>+'PI Synod'!AG14</f>
        <v>25</v>
      </c>
      <c r="AH268" s="90">
        <f>+'PI Synod'!AH14</f>
        <v>200</v>
      </c>
      <c r="AI268" s="90">
        <f>+'PI Synod'!AI14</f>
        <v>11</v>
      </c>
      <c r="AJ268" s="90">
        <f>+'PI Synod'!AJ14</f>
        <v>0</v>
      </c>
      <c r="AK268" s="90">
        <f>+'PI Synod'!AK14</f>
        <v>0</v>
      </c>
      <c r="AL268" s="90">
        <f>+'PI Synod'!AL14</f>
        <v>0</v>
      </c>
      <c r="AM268" s="90">
        <f>+'PI Synod'!AM14</f>
        <v>0</v>
      </c>
      <c r="AN268" s="90">
        <f>+'PI Synod'!AN14</f>
        <v>6</v>
      </c>
      <c r="AO268" s="90">
        <f>+'PI Synod'!AO14</f>
        <v>100</v>
      </c>
      <c r="AP268" s="90">
        <f>+'PI Synod'!AP14</f>
        <v>30</v>
      </c>
      <c r="AQ268" s="90">
        <f>+'PI Synod'!AQ14</f>
        <v>10</v>
      </c>
      <c r="AR268" s="90">
        <f>+'PI Synod'!AR14</f>
        <v>1</v>
      </c>
      <c r="AS268" s="90">
        <f>+'PI Synod'!AS14</f>
        <v>0</v>
      </c>
      <c r="AT268" s="90">
        <f>+'PI Synod'!AT14</f>
        <v>0</v>
      </c>
      <c r="AU268" s="90">
        <f>+'PI Synod'!AU14</f>
        <v>0</v>
      </c>
      <c r="AV268" s="90">
        <f>+'PI Synod'!AV14</f>
        <v>0</v>
      </c>
      <c r="AW268" s="90">
        <f>+'PI Synod'!AW14</f>
        <v>0</v>
      </c>
      <c r="AX268" s="90">
        <f>+'PI Synod'!AX14</f>
        <v>0</v>
      </c>
      <c r="AY268" s="90">
        <f>+'PI Synod'!AY14</f>
        <v>0</v>
      </c>
      <c r="AZ268" s="90">
        <f>+'PI Synod'!AZ14</f>
        <v>0</v>
      </c>
      <c r="BA268" s="90">
        <f>+'PI Synod'!BA14</f>
        <v>0</v>
      </c>
      <c r="BB268" s="90">
        <f>+'PI Synod'!BB14</f>
        <v>0</v>
      </c>
      <c r="BC268" s="90">
        <f>+'PI Synod'!BC14</f>
        <v>0</v>
      </c>
      <c r="BD268" s="90">
        <f>+'PI Synod'!BD14</f>
        <v>0</v>
      </c>
      <c r="BE268" s="90">
        <f>+'PI Synod'!BE14</f>
        <v>0</v>
      </c>
      <c r="BF268" s="90">
        <f>+'PI Synod'!BF14</f>
        <v>5</v>
      </c>
      <c r="BG268" s="90">
        <f>+'PI Synod'!BG14</f>
        <v>0</v>
      </c>
      <c r="BH268" s="90">
        <f>+'PI Synod'!BH14</f>
        <v>0</v>
      </c>
      <c r="BI268" s="90">
        <f>+'PI Synod'!BI14</f>
        <v>0</v>
      </c>
      <c r="BJ268" s="90">
        <f>+'PI Synod'!BJ14</f>
        <v>24</v>
      </c>
      <c r="BK268" s="90">
        <f>+'PI Synod'!BK14</f>
        <v>0</v>
      </c>
      <c r="BL268" s="90">
        <f>+'PI Synod'!BL14</f>
        <v>0</v>
      </c>
      <c r="BM268" s="90">
        <f>+'PI Synod'!BM14</f>
        <v>0</v>
      </c>
      <c r="BN268" s="90">
        <f>+'PI Synod'!BN14</f>
        <v>4</v>
      </c>
      <c r="BO268" s="90">
        <f>+'PI Synod'!BO14</f>
        <v>0</v>
      </c>
      <c r="BP268" s="90">
        <f>+'PI Synod'!BP14</f>
        <v>0</v>
      </c>
      <c r="BQ268" s="90">
        <f>+'PI Synod'!BQ14</f>
        <v>0</v>
      </c>
      <c r="BR268" s="90">
        <f>+'PI Synod'!BR14</f>
        <v>22</v>
      </c>
      <c r="BS268" s="90">
        <f>+'PI Synod'!BS14</f>
        <v>0</v>
      </c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</row>
    <row r="269" spans="1:71" ht="12.75">
      <c r="A269" s="12">
        <f t="shared" si="20"/>
        <v>265</v>
      </c>
      <c r="B269" s="12" t="s">
        <v>305</v>
      </c>
      <c r="C269" s="12">
        <v>9490</v>
      </c>
      <c r="D269" s="19" t="s">
        <v>119</v>
      </c>
      <c r="E269" s="19">
        <f>IF(F269="Y",1,"")</f>
      </c>
      <c r="F269" s="20" t="s">
        <v>331</v>
      </c>
      <c r="G269" s="129">
        <f t="shared" si="17"/>
        <v>31</v>
      </c>
      <c r="H269" s="129">
        <f t="shared" si="18"/>
        <v>7</v>
      </c>
      <c r="I269" s="101"/>
      <c r="J269" s="90">
        <f>+'Te Aka Puaho'!J5</f>
        <v>0</v>
      </c>
      <c r="K269" s="90">
        <f>+'Te Aka Puaho'!K5</f>
        <v>1</v>
      </c>
      <c r="L269" s="90">
        <f>+'Te Aka Puaho'!L5</f>
        <v>2</v>
      </c>
      <c r="M269" s="90">
        <f>+'Te Aka Puaho'!M5</f>
        <v>6</v>
      </c>
      <c r="N269" s="90">
        <f>+'Te Aka Puaho'!N5</f>
        <v>5</v>
      </c>
      <c r="O269" s="90">
        <f>+'Te Aka Puaho'!O5</f>
        <v>1</v>
      </c>
      <c r="P269" s="90">
        <f>+'Te Aka Puaho'!P5</f>
        <v>6</v>
      </c>
      <c r="Q269" s="90">
        <f>+'Te Aka Puaho'!Q5</f>
        <v>8</v>
      </c>
      <c r="R269" s="90">
        <f>+'Te Aka Puaho'!R5</f>
        <v>2</v>
      </c>
      <c r="S269" s="90">
        <f>+'Te Aka Puaho'!S5</f>
        <v>0</v>
      </c>
      <c r="T269" s="90">
        <f>+'Te Aka Puaho'!T5</f>
        <v>0</v>
      </c>
      <c r="U269" s="90">
        <f>+'Te Aka Puaho'!U5</f>
        <v>1</v>
      </c>
      <c r="V269" s="90">
        <f>+'Te Aka Puaho'!V5</f>
        <v>2</v>
      </c>
      <c r="W269" s="90">
        <f>+'Te Aka Puaho'!W5</f>
        <v>2</v>
      </c>
      <c r="X269" s="90">
        <f>+'Te Aka Puaho'!X5</f>
        <v>0</v>
      </c>
      <c r="Y269" s="90">
        <f>+'Te Aka Puaho'!Y5</f>
        <v>0</v>
      </c>
      <c r="Z269" s="90">
        <f>+'Te Aka Puaho'!Z5</f>
        <v>1</v>
      </c>
      <c r="AA269" s="90">
        <f>+'Te Aka Puaho'!AA5</f>
        <v>1</v>
      </c>
      <c r="AB269" s="90">
        <f>+'Te Aka Puaho'!AB5</f>
        <v>0</v>
      </c>
      <c r="AC269" s="90">
        <f>+'Te Aka Puaho'!AC5</f>
        <v>0</v>
      </c>
      <c r="AD269" s="90">
        <f>+'Te Aka Puaho'!AD5</f>
        <v>0</v>
      </c>
      <c r="AE269" s="90">
        <f>+'Te Aka Puaho'!AE5</f>
        <v>0</v>
      </c>
      <c r="AF269" s="90">
        <f>+'Te Aka Puaho'!AF5</f>
        <v>0</v>
      </c>
      <c r="AG269" s="90">
        <f>+'Te Aka Puaho'!AG5</f>
        <v>0</v>
      </c>
      <c r="AH269" s="90">
        <f>+'Te Aka Puaho'!AH5</f>
        <v>0</v>
      </c>
      <c r="AI269" s="90">
        <f>+'Te Aka Puaho'!AI5</f>
        <v>2</v>
      </c>
      <c r="AJ269" s="90">
        <f>+'Te Aka Puaho'!AJ5</f>
        <v>0</v>
      </c>
      <c r="AK269" s="90">
        <f>+'Te Aka Puaho'!AK5</f>
        <v>0</v>
      </c>
      <c r="AL269" s="90">
        <f>+'Te Aka Puaho'!AL5</f>
        <v>0</v>
      </c>
      <c r="AM269" s="90">
        <f>+'Te Aka Puaho'!AM5</f>
        <v>0</v>
      </c>
      <c r="AN269" s="90">
        <f>+'Te Aka Puaho'!AN5</f>
        <v>0</v>
      </c>
      <c r="AO269" s="90">
        <f>+'Te Aka Puaho'!AO5</f>
        <v>0</v>
      </c>
      <c r="AP269" s="90">
        <f>+'Te Aka Puaho'!AP5</f>
        <v>0</v>
      </c>
      <c r="AQ269" s="90">
        <f>+'Te Aka Puaho'!AQ5</f>
        <v>0</v>
      </c>
      <c r="AR269" s="90">
        <f>+'Te Aka Puaho'!AR5</f>
        <v>0</v>
      </c>
      <c r="AS269" s="90">
        <f>+'Te Aka Puaho'!AS5</f>
        <v>0</v>
      </c>
      <c r="AT269" s="90">
        <f>+'Te Aka Puaho'!AT5</f>
        <v>0</v>
      </c>
      <c r="AU269" s="90">
        <f>+'Te Aka Puaho'!AU5</f>
        <v>0</v>
      </c>
      <c r="AV269" s="90">
        <f>+'Te Aka Puaho'!AV5</f>
        <v>0</v>
      </c>
      <c r="AW269" s="90">
        <f>+'Te Aka Puaho'!AW5</f>
        <v>0</v>
      </c>
      <c r="AX269" s="90">
        <f>+'Te Aka Puaho'!AX5</f>
        <v>0</v>
      </c>
      <c r="AY269" s="90">
        <f>+'Te Aka Puaho'!AY5</f>
        <v>0</v>
      </c>
      <c r="AZ269" s="90">
        <f>+'Te Aka Puaho'!AZ5</f>
        <v>0</v>
      </c>
      <c r="BA269" s="90">
        <f>+'Te Aka Puaho'!BA5</f>
        <v>0</v>
      </c>
      <c r="BB269" s="90">
        <f>+'Te Aka Puaho'!BB5</f>
        <v>0</v>
      </c>
      <c r="BC269" s="90">
        <f>+'Te Aka Puaho'!BC5</f>
        <v>0</v>
      </c>
      <c r="BD269" s="90">
        <f>+'Te Aka Puaho'!BD5</f>
        <v>0</v>
      </c>
      <c r="BE269" s="90">
        <f>+'Te Aka Puaho'!BE5</f>
        <v>0</v>
      </c>
      <c r="BF269" s="90">
        <f>+'Te Aka Puaho'!BF5</f>
        <v>0</v>
      </c>
      <c r="BG269" s="90">
        <f>+'Te Aka Puaho'!BG5</f>
        <v>0</v>
      </c>
      <c r="BH269" s="90">
        <f>+'Te Aka Puaho'!BH5</f>
        <v>0</v>
      </c>
      <c r="BI269" s="90">
        <f>+'Te Aka Puaho'!BI5</f>
        <v>0</v>
      </c>
      <c r="BJ269" s="90">
        <f>+'Te Aka Puaho'!BJ5</f>
        <v>0</v>
      </c>
      <c r="BK269" s="90">
        <f>+'Te Aka Puaho'!BK5</f>
        <v>0</v>
      </c>
      <c r="BL269" s="90">
        <f>+'Te Aka Puaho'!BL5</f>
        <v>0</v>
      </c>
      <c r="BM269" s="90">
        <f>+'Te Aka Puaho'!BM5</f>
        <v>0</v>
      </c>
      <c r="BN269" s="90">
        <f>+'Te Aka Puaho'!BN5</f>
        <v>0</v>
      </c>
      <c r="BO269" s="90">
        <f>+'Te Aka Puaho'!BO5</f>
        <v>0</v>
      </c>
      <c r="BP269" s="90">
        <f>+'Te Aka Puaho'!BP5</f>
        <v>0</v>
      </c>
      <c r="BQ269" s="90">
        <f>+'Te Aka Puaho'!BQ5</f>
        <v>0</v>
      </c>
      <c r="BR269" s="90">
        <f>+'Te Aka Puaho'!BR5</f>
        <v>0</v>
      </c>
      <c r="BS269" s="90">
        <f>+'Te Aka Puaho'!BS5</f>
        <v>0</v>
      </c>
    </row>
    <row r="270" spans="1:71" ht="12.75">
      <c r="A270" s="12">
        <f t="shared" si="20"/>
        <v>266</v>
      </c>
      <c r="B270" s="12" t="s">
        <v>305</v>
      </c>
      <c r="C270" s="17">
        <v>9483</v>
      </c>
      <c r="D270" s="19" t="s">
        <v>108</v>
      </c>
      <c r="E270" s="19">
        <f aca="true" t="shared" si="21" ref="E270:E283">IF(F270="Y",1,"")</f>
      </c>
      <c r="F270" s="20" t="s">
        <v>331</v>
      </c>
      <c r="G270" s="129">
        <f t="shared" si="17"/>
        <v>7</v>
      </c>
      <c r="H270" s="129">
        <f t="shared" si="18"/>
        <v>3</v>
      </c>
      <c r="I270" s="101"/>
      <c r="J270" s="90">
        <f>+'Te Aka Puaho'!J6</f>
        <v>0</v>
      </c>
      <c r="K270" s="90">
        <f>+'Te Aka Puaho'!K6</f>
        <v>0</v>
      </c>
      <c r="L270" s="90">
        <f>+'Te Aka Puaho'!L6</f>
        <v>0</v>
      </c>
      <c r="M270" s="90">
        <f>+'Te Aka Puaho'!M6</f>
        <v>2</v>
      </c>
      <c r="N270" s="90">
        <f>+'Te Aka Puaho'!N6</f>
        <v>2</v>
      </c>
      <c r="O270" s="90">
        <f>+'Te Aka Puaho'!O6</f>
        <v>1</v>
      </c>
      <c r="P270" s="90">
        <f>+'Te Aka Puaho'!P6</f>
        <v>0</v>
      </c>
      <c r="Q270" s="90">
        <f>+'Te Aka Puaho'!Q6</f>
        <v>1</v>
      </c>
      <c r="R270" s="90">
        <f>+'Te Aka Puaho'!R6</f>
        <v>1</v>
      </c>
      <c r="S270" s="90">
        <f>+'Te Aka Puaho'!S6</f>
        <v>0</v>
      </c>
      <c r="T270" s="90">
        <f>+'Te Aka Puaho'!T6</f>
        <v>0</v>
      </c>
      <c r="U270" s="90">
        <f>+'Te Aka Puaho'!U6</f>
        <v>0</v>
      </c>
      <c r="V270" s="90">
        <f>+'Te Aka Puaho'!V6</f>
        <v>0</v>
      </c>
      <c r="W270" s="90">
        <f>+'Te Aka Puaho'!W6</f>
        <v>2</v>
      </c>
      <c r="X270" s="90">
        <f>+'Te Aka Puaho'!X6</f>
        <v>0</v>
      </c>
      <c r="Y270" s="90">
        <f>+'Te Aka Puaho'!Y6</f>
        <v>0</v>
      </c>
      <c r="Z270" s="90">
        <f>+'Te Aka Puaho'!Z6</f>
        <v>0</v>
      </c>
      <c r="AA270" s="90">
        <f>+'Te Aka Puaho'!AA6</f>
        <v>1</v>
      </c>
      <c r="AB270" s="90">
        <f>+'Te Aka Puaho'!AB6</f>
        <v>0</v>
      </c>
      <c r="AC270" s="90">
        <f>+'Te Aka Puaho'!AC6</f>
        <v>0</v>
      </c>
      <c r="AD270" s="90">
        <f>+'Te Aka Puaho'!AD6</f>
        <v>0</v>
      </c>
      <c r="AE270" s="90">
        <f>+'Te Aka Puaho'!AE6</f>
        <v>0</v>
      </c>
      <c r="AF270" s="90">
        <f>+'Te Aka Puaho'!AF6</f>
        <v>0</v>
      </c>
      <c r="AG270" s="90">
        <f>+'Te Aka Puaho'!AG6</f>
        <v>0</v>
      </c>
      <c r="AH270" s="90">
        <f>+'Te Aka Puaho'!AH6</f>
        <v>0</v>
      </c>
      <c r="AI270" s="90">
        <f>+'Te Aka Puaho'!AI6</f>
        <v>0</v>
      </c>
      <c r="AJ270" s="90">
        <f>+'Te Aka Puaho'!AJ6</f>
        <v>0</v>
      </c>
      <c r="AK270" s="90">
        <f>+'Te Aka Puaho'!AK6</f>
        <v>0</v>
      </c>
      <c r="AL270" s="90">
        <f>+'Te Aka Puaho'!AL6</f>
        <v>0</v>
      </c>
      <c r="AM270" s="90">
        <f>+'Te Aka Puaho'!AM6</f>
        <v>0</v>
      </c>
      <c r="AN270" s="90">
        <f>+'Te Aka Puaho'!AN6</f>
        <v>0</v>
      </c>
      <c r="AO270" s="90">
        <f>+'Te Aka Puaho'!AO6</f>
        <v>0</v>
      </c>
      <c r="AP270" s="90">
        <f>+'Te Aka Puaho'!AP6</f>
        <v>0</v>
      </c>
      <c r="AQ270" s="90">
        <f>+'Te Aka Puaho'!AQ6</f>
        <v>0</v>
      </c>
      <c r="AR270" s="90">
        <f>+'Te Aka Puaho'!AR6</f>
        <v>0</v>
      </c>
      <c r="AS270" s="90">
        <f>+'Te Aka Puaho'!AS6</f>
        <v>0</v>
      </c>
      <c r="AT270" s="90">
        <f>+'Te Aka Puaho'!AT6</f>
        <v>0</v>
      </c>
      <c r="AU270" s="90">
        <f>+'Te Aka Puaho'!AU6</f>
        <v>0</v>
      </c>
      <c r="AV270" s="90">
        <f>+'Te Aka Puaho'!AV6</f>
        <v>0</v>
      </c>
      <c r="AW270" s="90">
        <f>+'Te Aka Puaho'!AW6</f>
        <v>0</v>
      </c>
      <c r="AX270" s="90">
        <f>+'Te Aka Puaho'!AX6</f>
        <v>0</v>
      </c>
      <c r="AY270" s="90">
        <f>+'Te Aka Puaho'!AY6</f>
        <v>0</v>
      </c>
      <c r="AZ270" s="90">
        <f>+'Te Aka Puaho'!AZ6</f>
        <v>0</v>
      </c>
      <c r="BA270" s="90">
        <f>+'Te Aka Puaho'!BA6</f>
        <v>0</v>
      </c>
      <c r="BB270" s="90">
        <f>+'Te Aka Puaho'!BB6</f>
        <v>0</v>
      </c>
      <c r="BC270" s="90">
        <f>+'Te Aka Puaho'!BC6</f>
        <v>0</v>
      </c>
      <c r="BD270" s="90">
        <f>+'Te Aka Puaho'!BD6</f>
        <v>0</v>
      </c>
      <c r="BE270" s="90">
        <f>+'Te Aka Puaho'!BE6</f>
        <v>0</v>
      </c>
      <c r="BF270" s="90">
        <f>+'Te Aka Puaho'!BF6</f>
        <v>0</v>
      </c>
      <c r="BG270" s="90">
        <f>+'Te Aka Puaho'!BG6</f>
        <v>0</v>
      </c>
      <c r="BH270" s="90">
        <f>+'Te Aka Puaho'!BH6</f>
        <v>0</v>
      </c>
      <c r="BI270" s="90">
        <f>+'Te Aka Puaho'!BI6</f>
        <v>0</v>
      </c>
      <c r="BJ270" s="90">
        <f>+'Te Aka Puaho'!BJ6</f>
        <v>0</v>
      </c>
      <c r="BK270" s="90">
        <f>+'Te Aka Puaho'!BK6</f>
        <v>0</v>
      </c>
      <c r="BL270" s="90">
        <f>+'Te Aka Puaho'!BL6</f>
        <v>0</v>
      </c>
      <c r="BM270" s="90">
        <f>+'Te Aka Puaho'!BM6</f>
        <v>0</v>
      </c>
      <c r="BN270" s="90">
        <f>+'Te Aka Puaho'!BN6</f>
        <v>0</v>
      </c>
      <c r="BO270" s="90">
        <f>+'Te Aka Puaho'!BO6</f>
        <v>0</v>
      </c>
      <c r="BP270" s="90">
        <f>+'Te Aka Puaho'!BP6</f>
        <v>0</v>
      </c>
      <c r="BQ270" s="90">
        <f>+'Te Aka Puaho'!BQ6</f>
        <v>0</v>
      </c>
      <c r="BR270" s="90">
        <f>+'Te Aka Puaho'!BR6</f>
        <v>0</v>
      </c>
      <c r="BS270" s="90">
        <f>+'Te Aka Puaho'!BS6</f>
        <v>0</v>
      </c>
    </row>
    <row r="271" spans="1:85" ht="12.75">
      <c r="A271" s="12">
        <f t="shared" si="20"/>
        <v>267</v>
      </c>
      <c r="B271" s="12" t="s">
        <v>305</v>
      </c>
      <c r="C271" s="17">
        <v>9863</v>
      </c>
      <c r="D271" s="19" t="s">
        <v>325</v>
      </c>
      <c r="E271" s="19">
        <f t="shared" si="21"/>
      </c>
      <c r="F271" s="20" t="s">
        <v>331</v>
      </c>
      <c r="G271" s="129">
        <f t="shared" si="17"/>
        <v>0</v>
      </c>
      <c r="H271" s="129">
        <f t="shared" si="18"/>
        <v>0</v>
      </c>
      <c r="I271" s="101"/>
      <c r="J271" s="90">
        <f>+'Te Aka Puaho'!J7</f>
        <v>0</v>
      </c>
      <c r="K271" s="90">
        <f>+'Te Aka Puaho'!K7</f>
        <v>0</v>
      </c>
      <c r="L271" s="90">
        <f>+'Te Aka Puaho'!L7</f>
        <v>0</v>
      </c>
      <c r="M271" s="90">
        <f>+'Te Aka Puaho'!M7</f>
        <v>0</v>
      </c>
      <c r="N271" s="90">
        <f>+'Te Aka Puaho'!N7</f>
        <v>0</v>
      </c>
      <c r="O271" s="90">
        <f>+'Te Aka Puaho'!O7</f>
        <v>0</v>
      </c>
      <c r="P271" s="90">
        <f>+'Te Aka Puaho'!P7</f>
        <v>0</v>
      </c>
      <c r="Q271" s="90">
        <f>+'Te Aka Puaho'!Q7</f>
        <v>0</v>
      </c>
      <c r="R271" s="90">
        <f>+'Te Aka Puaho'!R7</f>
        <v>0</v>
      </c>
      <c r="S271" s="90">
        <f>+'Te Aka Puaho'!S7</f>
        <v>0</v>
      </c>
      <c r="T271" s="90">
        <f>+'Te Aka Puaho'!T7</f>
        <v>0</v>
      </c>
      <c r="U271" s="90">
        <f>+'Te Aka Puaho'!U7</f>
        <v>0</v>
      </c>
      <c r="V271" s="90">
        <f>+'Te Aka Puaho'!V7</f>
        <v>0</v>
      </c>
      <c r="W271" s="90">
        <f>+'Te Aka Puaho'!W7</f>
        <v>0</v>
      </c>
      <c r="X271" s="90">
        <f>+'Te Aka Puaho'!X7</f>
        <v>0</v>
      </c>
      <c r="Y271" s="90">
        <f>+'Te Aka Puaho'!Y7</f>
        <v>0</v>
      </c>
      <c r="Z271" s="90">
        <f>+'Te Aka Puaho'!Z7</f>
        <v>0</v>
      </c>
      <c r="AA271" s="90">
        <f>+'Te Aka Puaho'!AA7</f>
        <v>0</v>
      </c>
      <c r="AB271" s="90">
        <f>+'Te Aka Puaho'!AB7</f>
        <v>0</v>
      </c>
      <c r="AC271" s="90">
        <f>+'Te Aka Puaho'!AC7</f>
        <v>0</v>
      </c>
      <c r="AD271" s="90">
        <f>+'Te Aka Puaho'!AD7</f>
        <v>0</v>
      </c>
      <c r="AE271" s="90">
        <f>+'Te Aka Puaho'!AE7</f>
        <v>0</v>
      </c>
      <c r="AF271" s="90">
        <f>+'Te Aka Puaho'!AF7</f>
        <v>0</v>
      </c>
      <c r="AG271" s="90">
        <f>+'Te Aka Puaho'!AG7</f>
        <v>0</v>
      </c>
      <c r="AH271" s="90">
        <f>+'Te Aka Puaho'!AH7</f>
        <v>0</v>
      </c>
      <c r="AI271" s="90">
        <f>+'Te Aka Puaho'!AI7</f>
        <v>0</v>
      </c>
      <c r="AJ271" s="90">
        <f>+'Te Aka Puaho'!AJ7</f>
        <v>0</v>
      </c>
      <c r="AK271" s="90">
        <f>+'Te Aka Puaho'!AK7</f>
        <v>0</v>
      </c>
      <c r="AL271" s="90">
        <f>+'Te Aka Puaho'!AL7</f>
        <v>0</v>
      </c>
      <c r="AM271" s="90">
        <f>+'Te Aka Puaho'!AM7</f>
        <v>0</v>
      </c>
      <c r="AN271" s="90">
        <f>+'Te Aka Puaho'!AN7</f>
        <v>0</v>
      </c>
      <c r="AO271" s="90">
        <f>+'Te Aka Puaho'!AO7</f>
        <v>0</v>
      </c>
      <c r="AP271" s="90">
        <f>+'Te Aka Puaho'!AP7</f>
        <v>0</v>
      </c>
      <c r="AQ271" s="90">
        <f>+'Te Aka Puaho'!AQ7</f>
        <v>0</v>
      </c>
      <c r="AR271" s="90">
        <f>+'Te Aka Puaho'!AR7</f>
        <v>0</v>
      </c>
      <c r="AS271" s="90">
        <f>+'Te Aka Puaho'!AS7</f>
        <v>0</v>
      </c>
      <c r="AT271" s="90">
        <f>+'Te Aka Puaho'!AT7</f>
        <v>0</v>
      </c>
      <c r="AU271" s="90">
        <f>+'Te Aka Puaho'!AU7</f>
        <v>0</v>
      </c>
      <c r="AV271" s="90">
        <f>+'Te Aka Puaho'!AV7</f>
        <v>0</v>
      </c>
      <c r="AW271" s="90">
        <f>+'Te Aka Puaho'!AW7</f>
        <v>0</v>
      </c>
      <c r="AX271" s="90">
        <f>+'Te Aka Puaho'!AX7</f>
        <v>0</v>
      </c>
      <c r="AY271" s="90">
        <f>+'Te Aka Puaho'!AY7</f>
        <v>0</v>
      </c>
      <c r="AZ271" s="90">
        <f>+'Te Aka Puaho'!AZ7</f>
        <v>0</v>
      </c>
      <c r="BA271" s="90">
        <f>+'Te Aka Puaho'!BA7</f>
        <v>0</v>
      </c>
      <c r="BB271" s="90">
        <f>+'Te Aka Puaho'!BB7</f>
        <v>0</v>
      </c>
      <c r="BC271" s="90">
        <f>+'Te Aka Puaho'!BC7</f>
        <v>0</v>
      </c>
      <c r="BD271" s="90">
        <f>+'Te Aka Puaho'!BD7</f>
        <v>0</v>
      </c>
      <c r="BE271" s="90">
        <f>+'Te Aka Puaho'!BE7</f>
        <v>0</v>
      </c>
      <c r="BF271" s="90">
        <f>+'Te Aka Puaho'!BF7</f>
        <v>0</v>
      </c>
      <c r="BG271" s="90">
        <f>+'Te Aka Puaho'!BG7</f>
        <v>0</v>
      </c>
      <c r="BH271" s="90">
        <f>+'Te Aka Puaho'!BH7</f>
        <v>0</v>
      </c>
      <c r="BI271" s="90">
        <f>+'Te Aka Puaho'!BI7</f>
        <v>0</v>
      </c>
      <c r="BJ271" s="90">
        <f>+'Te Aka Puaho'!BJ7</f>
        <v>0</v>
      </c>
      <c r="BK271" s="90">
        <f>+'Te Aka Puaho'!BK7</f>
        <v>0</v>
      </c>
      <c r="BL271" s="90">
        <f>+'Te Aka Puaho'!BL7</f>
        <v>0</v>
      </c>
      <c r="BM271" s="90">
        <f>+'Te Aka Puaho'!BM7</f>
        <v>0</v>
      </c>
      <c r="BN271" s="90">
        <f>+'Te Aka Puaho'!BN7</f>
        <v>0</v>
      </c>
      <c r="BO271" s="90">
        <f>+'Te Aka Puaho'!BO7</f>
        <v>0</v>
      </c>
      <c r="BP271" s="90">
        <f>+'Te Aka Puaho'!BP7</f>
        <v>0</v>
      </c>
      <c r="BQ271" s="90">
        <f>+'Te Aka Puaho'!BQ7</f>
        <v>0</v>
      </c>
      <c r="BR271" s="90">
        <f>+'Te Aka Puaho'!BR7</f>
        <v>0</v>
      </c>
      <c r="BS271" s="90">
        <f>+'Te Aka Puaho'!BS7</f>
        <v>0</v>
      </c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</row>
    <row r="272" spans="1:87" ht="12.75">
      <c r="A272" s="12">
        <f t="shared" si="20"/>
        <v>268</v>
      </c>
      <c r="B272" s="12" t="s">
        <v>305</v>
      </c>
      <c r="C272" s="17">
        <v>9494</v>
      </c>
      <c r="D272" s="19" t="s">
        <v>109</v>
      </c>
      <c r="E272" s="19">
        <f t="shared" si="21"/>
      </c>
      <c r="F272" s="20" t="s">
        <v>331</v>
      </c>
      <c r="G272" s="129">
        <f t="shared" si="17"/>
        <v>18</v>
      </c>
      <c r="H272" s="129">
        <f t="shared" si="18"/>
        <v>13</v>
      </c>
      <c r="I272" s="101"/>
      <c r="J272" s="90">
        <f>+'Te Aka Puaho'!J8</f>
        <v>0</v>
      </c>
      <c r="K272" s="90">
        <f>+'Te Aka Puaho'!K8</f>
        <v>0</v>
      </c>
      <c r="L272" s="90">
        <f>+'Te Aka Puaho'!L8</f>
        <v>5</v>
      </c>
      <c r="M272" s="90">
        <f>+'Te Aka Puaho'!M8</f>
        <v>4</v>
      </c>
      <c r="N272" s="90">
        <f>+'Te Aka Puaho'!N8</f>
        <v>6</v>
      </c>
      <c r="O272" s="90">
        <f>+'Te Aka Puaho'!O8</f>
        <v>0</v>
      </c>
      <c r="P272" s="90">
        <f>+'Te Aka Puaho'!P8</f>
        <v>2</v>
      </c>
      <c r="Q272" s="90">
        <f>+'Te Aka Puaho'!Q8</f>
        <v>1</v>
      </c>
      <c r="R272" s="90">
        <f>+'Te Aka Puaho'!R8</f>
        <v>0</v>
      </c>
      <c r="S272" s="90">
        <f>+'Te Aka Puaho'!S8</f>
        <v>0</v>
      </c>
      <c r="T272" s="90">
        <f>+'Te Aka Puaho'!T8</f>
        <v>2</v>
      </c>
      <c r="U272" s="90">
        <f>+'Te Aka Puaho'!U8</f>
        <v>1</v>
      </c>
      <c r="V272" s="90">
        <f>+'Te Aka Puaho'!V8</f>
        <v>2</v>
      </c>
      <c r="W272" s="90">
        <f>+'Te Aka Puaho'!W8</f>
        <v>2</v>
      </c>
      <c r="X272" s="90">
        <f>+'Te Aka Puaho'!X8</f>
        <v>0</v>
      </c>
      <c r="Y272" s="90">
        <f>+'Te Aka Puaho'!Y8</f>
        <v>2</v>
      </c>
      <c r="Z272" s="90">
        <f>+'Te Aka Puaho'!Z8</f>
        <v>3</v>
      </c>
      <c r="AA272" s="90">
        <f>+'Te Aka Puaho'!AA8</f>
        <v>1</v>
      </c>
      <c r="AB272" s="90">
        <f>+'Te Aka Puaho'!AB8</f>
        <v>0</v>
      </c>
      <c r="AC272" s="90">
        <f>+'Te Aka Puaho'!AC8</f>
        <v>0</v>
      </c>
      <c r="AD272" s="90">
        <f>+'Te Aka Puaho'!AD8</f>
        <v>0</v>
      </c>
      <c r="AE272" s="90">
        <f>+'Te Aka Puaho'!AE8</f>
        <v>0</v>
      </c>
      <c r="AF272" s="90">
        <f>+'Te Aka Puaho'!AF8</f>
        <v>0</v>
      </c>
      <c r="AG272" s="90">
        <f>+'Te Aka Puaho'!AG8</f>
        <v>0</v>
      </c>
      <c r="AH272" s="90">
        <f>+'Te Aka Puaho'!AH8</f>
        <v>0</v>
      </c>
      <c r="AI272" s="90">
        <f>+'Te Aka Puaho'!AI8</f>
        <v>1</v>
      </c>
      <c r="AJ272" s="90">
        <f>+'Te Aka Puaho'!AJ8</f>
        <v>0</v>
      </c>
      <c r="AK272" s="90">
        <f>+'Te Aka Puaho'!AK8</f>
        <v>0</v>
      </c>
      <c r="AL272" s="90">
        <f>+'Te Aka Puaho'!AL8</f>
        <v>0</v>
      </c>
      <c r="AM272" s="90">
        <f>+'Te Aka Puaho'!AM8</f>
        <v>0</v>
      </c>
      <c r="AN272" s="90">
        <f>+'Te Aka Puaho'!AN8</f>
        <v>0</v>
      </c>
      <c r="AO272" s="90">
        <f>+'Te Aka Puaho'!AO8</f>
        <v>0</v>
      </c>
      <c r="AP272" s="90" t="str">
        <f>+'Te Aka Puaho'!AP8</f>
        <v> </v>
      </c>
      <c r="AQ272" s="90">
        <f>+'Te Aka Puaho'!AQ8</f>
        <v>0</v>
      </c>
      <c r="AR272" s="90">
        <f>+'Te Aka Puaho'!AR8</f>
        <v>0</v>
      </c>
      <c r="AS272" s="90">
        <f>+'Te Aka Puaho'!AS8</f>
        <v>0</v>
      </c>
      <c r="AT272" s="90">
        <f>+'Te Aka Puaho'!AT8</f>
        <v>0</v>
      </c>
      <c r="AU272" s="90">
        <f>+'Te Aka Puaho'!AU8</f>
        <v>0</v>
      </c>
      <c r="AV272" s="90">
        <f>+'Te Aka Puaho'!AV8</f>
        <v>0</v>
      </c>
      <c r="AW272" s="90">
        <f>+'Te Aka Puaho'!AW8</f>
        <v>0</v>
      </c>
      <c r="AX272" s="90">
        <f>+'Te Aka Puaho'!AX8</f>
        <v>0</v>
      </c>
      <c r="AY272" s="90">
        <f>+'Te Aka Puaho'!AY8</f>
        <v>0</v>
      </c>
      <c r="AZ272" s="90">
        <f>+'Te Aka Puaho'!AZ8</f>
        <v>0</v>
      </c>
      <c r="BA272" s="90">
        <f>+'Te Aka Puaho'!BA8</f>
        <v>0</v>
      </c>
      <c r="BB272" s="90">
        <f>+'Te Aka Puaho'!BB8</f>
        <v>0</v>
      </c>
      <c r="BC272" s="90">
        <f>+'Te Aka Puaho'!BC8</f>
        <v>0</v>
      </c>
      <c r="BD272" s="90">
        <f>+'Te Aka Puaho'!BD8</f>
        <v>0</v>
      </c>
      <c r="BE272" s="90">
        <f>+'Te Aka Puaho'!BE8</f>
        <v>0</v>
      </c>
      <c r="BF272" s="90">
        <f>+'Te Aka Puaho'!BF8</f>
        <v>0</v>
      </c>
      <c r="BG272" s="90">
        <f>+'Te Aka Puaho'!BG8</f>
        <v>0</v>
      </c>
      <c r="BH272" s="90">
        <f>+'Te Aka Puaho'!BH8</f>
        <v>0</v>
      </c>
      <c r="BI272" s="90">
        <f>+'Te Aka Puaho'!BI8</f>
        <v>0</v>
      </c>
      <c r="BJ272" s="90">
        <f>+'Te Aka Puaho'!BJ8</f>
        <v>0</v>
      </c>
      <c r="BK272" s="90">
        <f>+'Te Aka Puaho'!BK8</f>
        <v>0</v>
      </c>
      <c r="BL272" s="90">
        <f>+'Te Aka Puaho'!BL8</f>
        <v>0</v>
      </c>
      <c r="BM272" s="90">
        <f>+'Te Aka Puaho'!BM8</f>
        <v>0</v>
      </c>
      <c r="BN272" s="90">
        <f>+'Te Aka Puaho'!BN8</f>
        <v>0</v>
      </c>
      <c r="BO272" s="90">
        <f>+'Te Aka Puaho'!BO8</f>
        <v>0</v>
      </c>
      <c r="BP272" s="90">
        <f>+'Te Aka Puaho'!BP8</f>
        <v>0</v>
      </c>
      <c r="BQ272" s="90">
        <f>+'Te Aka Puaho'!BQ8</f>
        <v>0</v>
      </c>
      <c r="BR272" s="90">
        <f>+'Te Aka Puaho'!BR8</f>
        <v>0</v>
      </c>
      <c r="BS272" s="90">
        <f>+'Te Aka Puaho'!BS8</f>
        <v>0</v>
      </c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</row>
    <row r="273" spans="1:71" ht="12.75">
      <c r="A273" s="12">
        <f t="shared" si="20"/>
        <v>269</v>
      </c>
      <c r="B273" s="12" t="s">
        <v>305</v>
      </c>
      <c r="C273" s="17">
        <v>9485</v>
      </c>
      <c r="D273" s="19" t="s">
        <v>110</v>
      </c>
      <c r="E273" s="19">
        <f t="shared" si="21"/>
      </c>
      <c r="F273" s="20" t="s">
        <v>331</v>
      </c>
      <c r="G273" s="129">
        <f t="shared" si="17"/>
        <v>15</v>
      </c>
      <c r="H273" s="129">
        <f t="shared" si="18"/>
        <v>0</v>
      </c>
      <c r="I273" s="101"/>
      <c r="J273" s="90">
        <f>+'Te Aka Puaho'!J9</f>
        <v>0</v>
      </c>
      <c r="K273" s="90">
        <f>+'Te Aka Puaho'!K9</f>
        <v>0</v>
      </c>
      <c r="L273" s="90">
        <f>+'Te Aka Puaho'!L9</f>
        <v>1</v>
      </c>
      <c r="M273" s="90">
        <f>+'Te Aka Puaho'!M9</f>
        <v>3</v>
      </c>
      <c r="N273" s="90">
        <f>+'Te Aka Puaho'!N9</f>
        <v>7</v>
      </c>
      <c r="O273" s="90" t="str">
        <f>+'Te Aka Puaho'!O9</f>
        <v> </v>
      </c>
      <c r="P273" s="90">
        <f>+'Te Aka Puaho'!P9</f>
        <v>1</v>
      </c>
      <c r="Q273" s="90">
        <f>+'Te Aka Puaho'!Q9</f>
        <v>2</v>
      </c>
      <c r="R273" s="90">
        <f>+'Te Aka Puaho'!R9</f>
        <v>1</v>
      </c>
      <c r="S273" s="90">
        <f>+'Te Aka Puaho'!S9</f>
        <v>0</v>
      </c>
      <c r="T273" s="90">
        <f>+'Te Aka Puaho'!T9</f>
        <v>0</v>
      </c>
      <c r="U273" s="90">
        <f>+'Te Aka Puaho'!U9</f>
        <v>0</v>
      </c>
      <c r="V273" s="90">
        <f>+'Te Aka Puaho'!V9</f>
        <v>0</v>
      </c>
      <c r="W273" s="90">
        <f>+'Te Aka Puaho'!W9</f>
        <v>0</v>
      </c>
      <c r="X273" s="90">
        <f>+'Te Aka Puaho'!X9</f>
        <v>0</v>
      </c>
      <c r="Y273" s="90">
        <f>+'Te Aka Puaho'!Y9</f>
        <v>0</v>
      </c>
      <c r="Z273" s="90">
        <f>+'Te Aka Puaho'!Z9</f>
        <v>0</v>
      </c>
      <c r="AA273" s="90">
        <f>+'Te Aka Puaho'!AA9</f>
        <v>0</v>
      </c>
      <c r="AB273" s="90">
        <f>+'Te Aka Puaho'!AB9</f>
        <v>0</v>
      </c>
      <c r="AC273" s="90">
        <f>+'Te Aka Puaho'!AC9</f>
        <v>0</v>
      </c>
      <c r="AD273" s="90">
        <f>+'Te Aka Puaho'!AD9</f>
        <v>0</v>
      </c>
      <c r="AE273" s="90">
        <f>+'Te Aka Puaho'!AE9</f>
        <v>0</v>
      </c>
      <c r="AF273" s="90">
        <f>+'Te Aka Puaho'!AF9</f>
        <v>0</v>
      </c>
      <c r="AG273" s="90">
        <f>+'Te Aka Puaho'!AG9</f>
        <v>0</v>
      </c>
      <c r="AH273" s="90">
        <f>+'Te Aka Puaho'!AH9</f>
        <v>0</v>
      </c>
      <c r="AI273" s="90">
        <f>+'Te Aka Puaho'!AI9</f>
        <v>2</v>
      </c>
      <c r="AJ273" s="90" t="str">
        <f>+'Te Aka Puaho'!AJ9</f>
        <v> </v>
      </c>
      <c r="AK273" s="90">
        <f>+'Te Aka Puaho'!AK9</f>
        <v>0</v>
      </c>
      <c r="AL273" s="90">
        <f>+'Te Aka Puaho'!AL9</f>
        <v>0</v>
      </c>
      <c r="AM273" s="90">
        <f>+'Te Aka Puaho'!AM9</f>
        <v>0</v>
      </c>
      <c r="AN273" s="90">
        <f>+'Te Aka Puaho'!AN9</f>
        <v>0</v>
      </c>
      <c r="AO273" s="90">
        <f>+'Te Aka Puaho'!AO9</f>
        <v>0</v>
      </c>
      <c r="AP273" s="90">
        <f>+'Te Aka Puaho'!AP9</f>
        <v>0</v>
      </c>
      <c r="AQ273" s="90">
        <f>+'Te Aka Puaho'!AQ9</f>
        <v>0</v>
      </c>
      <c r="AR273" s="90">
        <f>+'Te Aka Puaho'!AR9</f>
        <v>0</v>
      </c>
      <c r="AS273" s="90">
        <f>+'Te Aka Puaho'!AS9</f>
        <v>0</v>
      </c>
      <c r="AT273" s="90">
        <f>+'Te Aka Puaho'!AT9</f>
        <v>0</v>
      </c>
      <c r="AU273" s="90">
        <f>+'Te Aka Puaho'!AU9</f>
        <v>0</v>
      </c>
      <c r="AV273" s="90">
        <f>+'Te Aka Puaho'!AV9</f>
        <v>0</v>
      </c>
      <c r="AW273" s="90">
        <f>+'Te Aka Puaho'!AW9</f>
        <v>0</v>
      </c>
      <c r="AX273" s="90">
        <f>+'Te Aka Puaho'!AX9</f>
        <v>0</v>
      </c>
      <c r="AY273" s="90">
        <f>+'Te Aka Puaho'!AY9</f>
        <v>0</v>
      </c>
      <c r="AZ273" s="90">
        <f>+'Te Aka Puaho'!AZ9</f>
        <v>0</v>
      </c>
      <c r="BA273" s="90">
        <f>+'Te Aka Puaho'!BA9</f>
        <v>0</v>
      </c>
      <c r="BB273" s="90">
        <f>+'Te Aka Puaho'!BB9</f>
        <v>0</v>
      </c>
      <c r="BC273" s="90">
        <f>+'Te Aka Puaho'!BC9</f>
        <v>0</v>
      </c>
      <c r="BD273" s="90">
        <f>+'Te Aka Puaho'!BD9</f>
        <v>0</v>
      </c>
      <c r="BE273" s="90">
        <f>+'Te Aka Puaho'!BE9</f>
        <v>0</v>
      </c>
      <c r="BF273" s="90">
        <f>+'Te Aka Puaho'!BF9</f>
        <v>0</v>
      </c>
      <c r="BG273" s="90">
        <f>+'Te Aka Puaho'!BG9</f>
        <v>0</v>
      </c>
      <c r="BH273" s="90">
        <f>+'Te Aka Puaho'!BH9</f>
        <v>0</v>
      </c>
      <c r="BI273" s="90">
        <f>+'Te Aka Puaho'!BI9</f>
        <v>0</v>
      </c>
      <c r="BJ273" s="90">
        <f>+'Te Aka Puaho'!BJ9</f>
        <v>0</v>
      </c>
      <c r="BK273" s="90">
        <f>+'Te Aka Puaho'!BK9</f>
        <v>0</v>
      </c>
      <c r="BL273" s="90">
        <f>+'Te Aka Puaho'!BL9</f>
        <v>0</v>
      </c>
      <c r="BM273" s="90">
        <f>+'Te Aka Puaho'!BM9</f>
        <v>0</v>
      </c>
      <c r="BN273" s="90">
        <f>+'Te Aka Puaho'!BN9</f>
        <v>0</v>
      </c>
      <c r="BO273" s="90">
        <f>+'Te Aka Puaho'!BO9</f>
        <v>0</v>
      </c>
      <c r="BP273" s="90">
        <f>+'Te Aka Puaho'!BP9</f>
        <v>0</v>
      </c>
      <c r="BQ273" s="90">
        <f>+'Te Aka Puaho'!BQ9</f>
        <v>0</v>
      </c>
      <c r="BR273" s="90">
        <f>+'Te Aka Puaho'!BR9</f>
        <v>0</v>
      </c>
      <c r="BS273" s="90">
        <f>+'Te Aka Puaho'!BS9</f>
        <v>0</v>
      </c>
    </row>
    <row r="274" spans="1:87" ht="12.75">
      <c r="A274" s="12">
        <f t="shared" si="20"/>
        <v>270</v>
      </c>
      <c r="B274" s="12" t="s">
        <v>305</v>
      </c>
      <c r="C274" s="17">
        <v>9486</v>
      </c>
      <c r="D274" s="19" t="s">
        <v>111</v>
      </c>
      <c r="E274" s="19">
        <f t="shared" si="21"/>
      </c>
      <c r="F274" s="20" t="s">
        <v>331</v>
      </c>
      <c r="G274" s="129">
        <f t="shared" si="17"/>
        <v>30</v>
      </c>
      <c r="H274" s="129">
        <f t="shared" si="18"/>
        <v>11</v>
      </c>
      <c r="I274" s="99"/>
      <c r="J274" s="90">
        <f>+'Te Aka Puaho'!J10</f>
        <v>0</v>
      </c>
      <c r="K274" s="90">
        <f>+'Te Aka Puaho'!K10</f>
        <v>4</v>
      </c>
      <c r="L274" s="90">
        <f>+'Te Aka Puaho'!L10</f>
        <v>2</v>
      </c>
      <c r="M274" s="90">
        <f>+'Te Aka Puaho'!M10</f>
        <v>6</v>
      </c>
      <c r="N274" s="90">
        <f>+'Te Aka Puaho'!N10</f>
        <v>6</v>
      </c>
      <c r="O274" s="90">
        <f>+'Te Aka Puaho'!O10</f>
        <v>4</v>
      </c>
      <c r="P274" s="90">
        <f>+'Te Aka Puaho'!P10</f>
        <v>1</v>
      </c>
      <c r="Q274" s="90">
        <f>+'Te Aka Puaho'!Q10</f>
        <v>6</v>
      </c>
      <c r="R274" s="90">
        <f>+'Te Aka Puaho'!R10</f>
        <v>1</v>
      </c>
      <c r="S274" s="90">
        <f>+'Te Aka Puaho'!S10</f>
        <v>0</v>
      </c>
      <c r="T274" s="90">
        <f>+'Te Aka Puaho'!T10</f>
        <v>0</v>
      </c>
      <c r="U274" s="90">
        <f>+'Te Aka Puaho'!U10</f>
        <v>0</v>
      </c>
      <c r="V274" s="90">
        <f>+'Te Aka Puaho'!V10</f>
        <v>6</v>
      </c>
      <c r="W274" s="90">
        <f>+'Te Aka Puaho'!W10</f>
        <v>2</v>
      </c>
      <c r="X274" s="90">
        <f>+'Te Aka Puaho'!X10</f>
        <v>0</v>
      </c>
      <c r="Y274" s="90">
        <f>+'Te Aka Puaho'!Y10</f>
        <v>0</v>
      </c>
      <c r="Z274" s="90">
        <f>+'Te Aka Puaho'!Z10</f>
        <v>3</v>
      </c>
      <c r="AA274" s="90">
        <f>+'Te Aka Puaho'!AA10</f>
        <v>0</v>
      </c>
      <c r="AB274" s="90">
        <f>+'Te Aka Puaho'!AB10</f>
        <v>0</v>
      </c>
      <c r="AC274" s="90">
        <f>+'Te Aka Puaho'!AC10</f>
        <v>0</v>
      </c>
      <c r="AD274" s="90">
        <f>+'Te Aka Puaho'!AD10</f>
        <v>0</v>
      </c>
      <c r="AE274" s="90">
        <f>+'Te Aka Puaho'!AE10</f>
        <v>0</v>
      </c>
      <c r="AF274" s="90">
        <f>+'Te Aka Puaho'!AF10</f>
        <v>0</v>
      </c>
      <c r="AG274" s="90">
        <f>+'Te Aka Puaho'!AG10</f>
        <v>0</v>
      </c>
      <c r="AH274" s="90">
        <f>+'Te Aka Puaho'!AH10</f>
        <v>0</v>
      </c>
      <c r="AI274" s="90">
        <f>+'Te Aka Puaho'!AI10</f>
        <v>5</v>
      </c>
      <c r="AJ274" s="90">
        <f>+'Te Aka Puaho'!AJ10</f>
        <v>0</v>
      </c>
      <c r="AK274" s="90">
        <f>+'Te Aka Puaho'!AK10</f>
        <v>0</v>
      </c>
      <c r="AL274" s="90">
        <f>+'Te Aka Puaho'!AL10</f>
        <v>0</v>
      </c>
      <c r="AM274" s="90">
        <f>+'Te Aka Puaho'!AM10</f>
        <v>0</v>
      </c>
      <c r="AN274" s="90">
        <f>+'Te Aka Puaho'!AN10</f>
        <v>0</v>
      </c>
      <c r="AO274" s="90">
        <f>+'Te Aka Puaho'!AO10</f>
        <v>5</v>
      </c>
      <c r="AP274" s="90">
        <f>+'Te Aka Puaho'!AP10</f>
        <v>5</v>
      </c>
      <c r="AQ274" s="90">
        <f>+'Te Aka Puaho'!AQ10</f>
        <v>11</v>
      </c>
      <c r="AR274" s="90">
        <f>+'Te Aka Puaho'!AR10</f>
        <v>0</v>
      </c>
      <c r="AS274" s="90">
        <f>+'Te Aka Puaho'!AS10</f>
        <v>0</v>
      </c>
      <c r="AT274" s="90">
        <f>+'Te Aka Puaho'!AT10</f>
        <v>0</v>
      </c>
      <c r="AU274" s="90">
        <f>+'Te Aka Puaho'!AU10</f>
        <v>0</v>
      </c>
      <c r="AV274" s="90">
        <f>+'Te Aka Puaho'!AV10</f>
        <v>0</v>
      </c>
      <c r="AW274" s="90">
        <f>+'Te Aka Puaho'!AW10</f>
        <v>0</v>
      </c>
      <c r="AX274" s="90">
        <f>+'Te Aka Puaho'!AX10</f>
        <v>0</v>
      </c>
      <c r="AY274" s="90">
        <f>+'Te Aka Puaho'!AY10</f>
        <v>0</v>
      </c>
      <c r="AZ274" s="90">
        <f>+'Te Aka Puaho'!AZ10</f>
        <v>0</v>
      </c>
      <c r="BA274" s="90">
        <f>+'Te Aka Puaho'!BA10</f>
        <v>0</v>
      </c>
      <c r="BB274" s="90">
        <f>+'Te Aka Puaho'!BB10</f>
        <v>0</v>
      </c>
      <c r="BC274" s="90">
        <f>+'Te Aka Puaho'!BC10</f>
        <v>0</v>
      </c>
      <c r="BD274" s="90">
        <f>+'Te Aka Puaho'!BD10</f>
        <v>0</v>
      </c>
      <c r="BE274" s="90">
        <f>+'Te Aka Puaho'!BE10</f>
        <v>0</v>
      </c>
      <c r="BF274" s="90">
        <f>+'Te Aka Puaho'!BF10</f>
        <v>0</v>
      </c>
      <c r="BG274" s="90">
        <f>+'Te Aka Puaho'!BG10</f>
        <v>0</v>
      </c>
      <c r="BH274" s="90">
        <f>+'Te Aka Puaho'!BH10</f>
        <v>0</v>
      </c>
      <c r="BI274" s="90">
        <f>+'Te Aka Puaho'!BI10</f>
        <v>0</v>
      </c>
      <c r="BJ274" s="90">
        <f>+'Te Aka Puaho'!BJ10</f>
        <v>0</v>
      </c>
      <c r="BK274" s="90">
        <f>+'Te Aka Puaho'!BK10</f>
        <v>0</v>
      </c>
      <c r="BL274" s="90">
        <f>+'Te Aka Puaho'!BL10</f>
        <v>0</v>
      </c>
      <c r="BM274" s="90">
        <f>+'Te Aka Puaho'!BM10</f>
        <v>0</v>
      </c>
      <c r="BN274" s="90">
        <f>+'Te Aka Puaho'!BN10</f>
        <v>0</v>
      </c>
      <c r="BO274" s="90">
        <f>+'Te Aka Puaho'!BO10</f>
        <v>0</v>
      </c>
      <c r="BP274" s="90">
        <f>+'Te Aka Puaho'!BP10</f>
        <v>0</v>
      </c>
      <c r="BQ274" s="90">
        <f>+'Te Aka Puaho'!BQ10</f>
        <v>0</v>
      </c>
      <c r="BR274" s="90">
        <f>+'Te Aka Puaho'!BR10</f>
        <v>0</v>
      </c>
      <c r="BS274" s="90">
        <f>+'Te Aka Puaho'!BS10</f>
        <v>0</v>
      </c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</row>
    <row r="275" spans="1:87" ht="12.75">
      <c r="A275" s="12">
        <f t="shared" si="20"/>
        <v>271</v>
      </c>
      <c r="B275" s="12" t="s">
        <v>305</v>
      </c>
      <c r="C275" s="17">
        <v>9487</v>
      </c>
      <c r="D275" s="19" t="s">
        <v>112</v>
      </c>
      <c r="E275" s="19">
        <f t="shared" si="21"/>
      </c>
      <c r="F275" s="20" t="s">
        <v>331</v>
      </c>
      <c r="G275" s="129">
        <f t="shared" si="17"/>
        <v>45</v>
      </c>
      <c r="H275" s="129">
        <f t="shared" si="18"/>
        <v>0</v>
      </c>
      <c r="I275" s="99"/>
      <c r="J275" s="90">
        <f>+'Te Aka Puaho'!J11</f>
        <v>0</v>
      </c>
      <c r="K275" s="90">
        <f>+'Te Aka Puaho'!K11</f>
        <v>12</v>
      </c>
      <c r="L275" s="90">
        <f>+'Te Aka Puaho'!L11</f>
        <v>0</v>
      </c>
      <c r="M275" s="90">
        <f>+'Te Aka Puaho'!M11</f>
        <v>15</v>
      </c>
      <c r="N275" s="90">
        <f>+'Te Aka Puaho'!N11</f>
        <v>1</v>
      </c>
      <c r="O275" s="90">
        <f>+'Te Aka Puaho'!O11</f>
        <v>8</v>
      </c>
      <c r="P275" s="90">
        <f>+'Te Aka Puaho'!P11</f>
        <v>0</v>
      </c>
      <c r="Q275" s="90">
        <f>+'Te Aka Puaho'!Q11</f>
        <v>7</v>
      </c>
      <c r="R275" s="90">
        <f>+'Te Aka Puaho'!R11</f>
        <v>2</v>
      </c>
      <c r="S275" s="90">
        <f>+'Te Aka Puaho'!S11</f>
        <v>0</v>
      </c>
      <c r="T275" s="90">
        <f>+'Te Aka Puaho'!T11</f>
        <v>0</v>
      </c>
      <c r="U275" s="90">
        <f>+'Te Aka Puaho'!U11</f>
        <v>0</v>
      </c>
      <c r="V275" s="90">
        <f>+'Te Aka Puaho'!V11</f>
        <v>0</v>
      </c>
      <c r="W275" s="90">
        <f>+'Te Aka Puaho'!W11</f>
        <v>0</v>
      </c>
      <c r="X275" s="90">
        <f>+'Te Aka Puaho'!X11</f>
        <v>0</v>
      </c>
      <c r="Y275" s="90">
        <f>+'Te Aka Puaho'!Y11</f>
        <v>0</v>
      </c>
      <c r="Z275" s="90">
        <f>+'Te Aka Puaho'!Z11</f>
        <v>0</v>
      </c>
      <c r="AA275" s="90">
        <f>+'Te Aka Puaho'!AA11</f>
        <v>0</v>
      </c>
      <c r="AB275" s="90">
        <f>+'Te Aka Puaho'!AB11</f>
        <v>0</v>
      </c>
      <c r="AC275" s="90">
        <f>+'Te Aka Puaho'!AC11</f>
        <v>0</v>
      </c>
      <c r="AD275" s="90">
        <f>+'Te Aka Puaho'!AD11</f>
        <v>0</v>
      </c>
      <c r="AE275" s="90">
        <f>+'Te Aka Puaho'!AE11</f>
        <v>0</v>
      </c>
      <c r="AF275" s="90">
        <f>+'Te Aka Puaho'!AF11</f>
        <v>0</v>
      </c>
      <c r="AG275" s="90">
        <f>+'Te Aka Puaho'!AG11</f>
        <v>0</v>
      </c>
      <c r="AH275" s="90">
        <f>+'Te Aka Puaho'!AH11</f>
        <v>0</v>
      </c>
      <c r="AI275" s="90" t="str">
        <f>+'Te Aka Puaho'!AI11</f>
        <v> </v>
      </c>
      <c r="AJ275" s="90" t="str">
        <f>+'Te Aka Puaho'!AJ11</f>
        <v> </v>
      </c>
      <c r="AK275" s="90">
        <f>+'Te Aka Puaho'!AK11</f>
        <v>0</v>
      </c>
      <c r="AL275" s="90">
        <f>+'Te Aka Puaho'!AL11</f>
        <v>0</v>
      </c>
      <c r="AM275" s="90">
        <f>+'Te Aka Puaho'!AM11</f>
        <v>0</v>
      </c>
      <c r="AN275" s="90">
        <f>+'Te Aka Puaho'!AN11</f>
        <v>0</v>
      </c>
      <c r="AO275" s="90">
        <f>+'Te Aka Puaho'!AO11</f>
        <v>13</v>
      </c>
      <c r="AP275" s="90">
        <f>+'Te Aka Puaho'!AP11</f>
        <v>6</v>
      </c>
      <c r="AQ275" s="90">
        <f>+'Te Aka Puaho'!AQ11</f>
        <v>0</v>
      </c>
      <c r="AR275" s="90">
        <f>+'Te Aka Puaho'!AR11</f>
        <v>0</v>
      </c>
      <c r="AS275" s="90">
        <f>+'Te Aka Puaho'!AS11</f>
        <v>0</v>
      </c>
      <c r="AT275" s="90">
        <f>+'Te Aka Puaho'!AT11</f>
        <v>0</v>
      </c>
      <c r="AU275" s="90">
        <f>+'Te Aka Puaho'!AU11</f>
        <v>0</v>
      </c>
      <c r="AV275" s="90">
        <f>+'Te Aka Puaho'!AV11</f>
        <v>0</v>
      </c>
      <c r="AW275" s="90">
        <f>+'Te Aka Puaho'!AW11</f>
        <v>0</v>
      </c>
      <c r="AX275" s="90">
        <f>+'Te Aka Puaho'!AX11</f>
        <v>0</v>
      </c>
      <c r="AY275" s="90">
        <f>+'Te Aka Puaho'!AY11</f>
        <v>0</v>
      </c>
      <c r="AZ275" s="90">
        <f>+'Te Aka Puaho'!AZ11</f>
        <v>0</v>
      </c>
      <c r="BA275" s="90">
        <f>+'Te Aka Puaho'!BA11</f>
        <v>0</v>
      </c>
      <c r="BB275" s="90">
        <f>+'Te Aka Puaho'!BB11</f>
        <v>0</v>
      </c>
      <c r="BC275" s="90">
        <f>+'Te Aka Puaho'!BC11</f>
        <v>0</v>
      </c>
      <c r="BD275" s="90">
        <f>+'Te Aka Puaho'!BD11</f>
        <v>0</v>
      </c>
      <c r="BE275" s="90">
        <f>+'Te Aka Puaho'!BE11</f>
        <v>0</v>
      </c>
      <c r="BF275" s="90">
        <f>+'Te Aka Puaho'!BF11</f>
        <v>0</v>
      </c>
      <c r="BG275" s="90">
        <f>+'Te Aka Puaho'!BG11</f>
        <v>0</v>
      </c>
      <c r="BH275" s="90">
        <f>+'Te Aka Puaho'!BH11</f>
        <v>0</v>
      </c>
      <c r="BI275" s="90">
        <f>+'Te Aka Puaho'!BI11</f>
        <v>0</v>
      </c>
      <c r="BJ275" s="90">
        <f>+'Te Aka Puaho'!BJ11</f>
        <v>0</v>
      </c>
      <c r="BK275" s="90">
        <f>+'Te Aka Puaho'!BK11</f>
        <v>0</v>
      </c>
      <c r="BL275" s="90">
        <f>+'Te Aka Puaho'!BL11</f>
        <v>0</v>
      </c>
      <c r="BM275" s="90">
        <f>+'Te Aka Puaho'!BM11</f>
        <v>0</v>
      </c>
      <c r="BN275" s="90">
        <f>+'Te Aka Puaho'!BN11</f>
        <v>0</v>
      </c>
      <c r="BO275" s="90">
        <f>+'Te Aka Puaho'!BO11</f>
        <v>0</v>
      </c>
      <c r="BP275" s="90">
        <f>+'Te Aka Puaho'!BP11</f>
        <v>0</v>
      </c>
      <c r="BQ275" s="90">
        <f>+'Te Aka Puaho'!BQ11</f>
        <v>0</v>
      </c>
      <c r="BR275" s="90">
        <f>+'Te Aka Puaho'!BR11</f>
        <v>0</v>
      </c>
      <c r="BS275" s="90">
        <f>+'Te Aka Puaho'!BS11</f>
        <v>0</v>
      </c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</row>
    <row r="276" spans="1:85" ht="12.75">
      <c r="A276" s="12">
        <f t="shared" si="20"/>
        <v>272</v>
      </c>
      <c r="B276" s="12" t="s">
        <v>305</v>
      </c>
      <c r="C276" s="17">
        <v>9488</v>
      </c>
      <c r="D276" s="19" t="s">
        <v>113</v>
      </c>
      <c r="E276" s="19">
        <f t="shared" si="21"/>
      </c>
      <c r="F276" s="20" t="s">
        <v>331</v>
      </c>
      <c r="G276" s="129">
        <f t="shared" si="17"/>
        <v>22</v>
      </c>
      <c r="H276" s="129">
        <f t="shared" si="18"/>
        <v>5</v>
      </c>
      <c r="I276" s="101"/>
      <c r="J276" s="90">
        <f>+'Te Aka Puaho'!J12</f>
        <v>0</v>
      </c>
      <c r="K276" s="90">
        <f>+'Te Aka Puaho'!K12</f>
        <v>0</v>
      </c>
      <c r="L276" s="90">
        <f>+'Te Aka Puaho'!L12</f>
        <v>5</v>
      </c>
      <c r="M276" s="90">
        <f>+'Te Aka Puaho'!M12</f>
        <v>4</v>
      </c>
      <c r="N276" s="90">
        <f>+'Te Aka Puaho'!N12</f>
        <v>3</v>
      </c>
      <c r="O276" s="90">
        <f>+'Te Aka Puaho'!O12</f>
        <v>0</v>
      </c>
      <c r="P276" s="90">
        <f>+'Te Aka Puaho'!P12</f>
        <v>4</v>
      </c>
      <c r="Q276" s="90">
        <f>+'Te Aka Puaho'!Q12</f>
        <v>4</v>
      </c>
      <c r="R276" s="90">
        <f>+'Te Aka Puaho'!R12</f>
        <v>2</v>
      </c>
      <c r="S276" s="90">
        <f>+'Te Aka Puaho'!S12</f>
        <v>0</v>
      </c>
      <c r="T276" s="90">
        <f>+'Te Aka Puaho'!T12</f>
        <v>0</v>
      </c>
      <c r="U276" s="90">
        <f>+'Te Aka Puaho'!U12</f>
        <v>1</v>
      </c>
      <c r="V276" s="90">
        <f>+'Te Aka Puaho'!V12</f>
        <v>0</v>
      </c>
      <c r="W276" s="90">
        <f>+'Te Aka Puaho'!W12</f>
        <v>2</v>
      </c>
      <c r="X276" s="90">
        <f>+'Te Aka Puaho'!X12</f>
        <v>0</v>
      </c>
      <c r="Y276" s="90">
        <f>+'Te Aka Puaho'!Y12</f>
        <v>0</v>
      </c>
      <c r="Z276" s="90">
        <f>+'Te Aka Puaho'!Z12</f>
        <v>0</v>
      </c>
      <c r="AA276" s="90">
        <f>+'Te Aka Puaho'!AA12</f>
        <v>2</v>
      </c>
      <c r="AB276" s="90">
        <f>+'Te Aka Puaho'!AB12</f>
        <v>0</v>
      </c>
      <c r="AC276" s="90">
        <f>+'Te Aka Puaho'!AC12</f>
        <v>0</v>
      </c>
      <c r="AD276" s="90">
        <f>+'Te Aka Puaho'!AD12</f>
        <v>0</v>
      </c>
      <c r="AE276" s="90">
        <f>+'Te Aka Puaho'!AE12</f>
        <v>0</v>
      </c>
      <c r="AF276" s="90">
        <f>+'Te Aka Puaho'!AF12</f>
        <v>0</v>
      </c>
      <c r="AG276" s="90">
        <f>+'Te Aka Puaho'!AG12</f>
        <v>0</v>
      </c>
      <c r="AH276" s="90">
        <f>+'Te Aka Puaho'!AH12</f>
        <v>0</v>
      </c>
      <c r="AI276" s="90">
        <f>+'Te Aka Puaho'!AI12</f>
        <v>0</v>
      </c>
      <c r="AJ276" s="90" t="str">
        <f>+'Te Aka Puaho'!AJ12</f>
        <v> </v>
      </c>
      <c r="AK276" s="90">
        <f>+'Te Aka Puaho'!AK12</f>
        <v>0</v>
      </c>
      <c r="AL276" s="90">
        <f>+'Te Aka Puaho'!AL12</f>
        <v>0</v>
      </c>
      <c r="AM276" s="90">
        <f>+'Te Aka Puaho'!AM12</f>
        <v>0</v>
      </c>
      <c r="AN276" s="90">
        <f>+'Te Aka Puaho'!AN12</f>
        <v>0</v>
      </c>
      <c r="AO276" s="90" t="str">
        <f>+'Te Aka Puaho'!AO12</f>
        <v> </v>
      </c>
      <c r="AP276" s="90" t="str">
        <f>+'Te Aka Puaho'!AP12</f>
        <v> </v>
      </c>
      <c r="AQ276" s="90">
        <f>+'Te Aka Puaho'!AQ12</f>
        <v>0</v>
      </c>
      <c r="AR276" s="90">
        <f>+'Te Aka Puaho'!AR12</f>
        <v>0</v>
      </c>
      <c r="AS276" s="90">
        <f>+'Te Aka Puaho'!AS12</f>
        <v>0</v>
      </c>
      <c r="AT276" s="90">
        <f>+'Te Aka Puaho'!AT12</f>
        <v>0</v>
      </c>
      <c r="AU276" s="90">
        <f>+'Te Aka Puaho'!AU12</f>
        <v>0</v>
      </c>
      <c r="AV276" s="90">
        <f>+'Te Aka Puaho'!AV12</f>
        <v>0</v>
      </c>
      <c r="AW276" s="90">
        <f>+'Te Aka Puaho'!AW12</f>
        <v>0</v>
      </c>
      <c r="AX276" s="90">
        <f>+'Te Aka Puaho'!AX12</f>
        <v>0</v>
      </c>
      <c r="AY276" s="90">
        <f>+'Te Aka Puaho'!AY12</f>
        <v>0</v>
      </c>
      <c r="AZ276" s="90">
        <f>+'Te Aka Puaho'!AZ12</f>
        <v>0</v>
      </c>
      <c r="BA276" s="90">
        <f>+'Te Aka Puaho'!BA12</f>
        <v>0</v>
      </c>
      <c r="BB276" s="90">
        <f>+'Te Aka Puaho'!BB12</f>
        <v>0</v>
      </c>
      <c r="BC276" s="90">
        <f>+'Te Aka Puaho'!BC12</f>
        <v>0</v>
      </c>
      <c r="BD276" s="90">
        <f>+'Te Aka Puaho'!BD12</f>
        <v>0</v>
      </c>
      <c r="BE276" s="90">
        <f>+'Te Aka Puaho'!BE12</f>
        <v>0</v>
      </c>
      <c r="BF276" s="90">
        <f>+'Te Aka Puaho'!BF12</f>
        <v>0</v>
      </c>
      <c r="BG276" s="90">
        <f>+'Te Aka Puaho'!BG12</f>
        <v>0</v>
      </c>
      <c r="BH276" s="90">
        <f>+'Te Aka Puaho'!BH12</f>
        <v>0</v>
      </c>
      <c r="BI276" s="90">
        <f>+'Te Aka Puaho'!BI12</f>
        <v>0</v>
      </c>
      <c r="BJ276" s="90">
        <f>+'Te Aka Puaho'!BJ12</f>
        <v>0</v>
      </c>
      <c r="BK276" s="90">
        <f>+'Te Aka Puaho'!BK12</f>
        <v>0</v>
      </c>
      <c r="BL276" s="90">
        <f>+'Te Aka Puaho'!BL12</f>
        <v>0</v>
      </c>
      <c r="BM276" s="90">
        <f>+'Te Aka Puaho'!BM12</f>
        <v>0</v>
      </c>
      <c r="BN276" s="90">
        <f>+'Te Aka Puaho'!BN12</f>
        <v>0</v>
      </c>
      <c r="BO276" s="90">
        <f>+'Te Aka Puaho'!BO12</f>
        <v>0</v>
      </c>
      <c r="BP276" s="90">
        <f>+'Te Aka Puaho'!BP12</f>
        <v>0</v>
      </c>
      <c r="BQ276" s="90">
        <f>+'Te Aka Puaho'!BQ12</f>
        <v>0</v>
      </c>
      <c r="BR276" s="90">
        <f>+'Te Aka Puaho'!BR12</f>
        <v>0</v>
      </c>
      <c r="BS276" s="90">
        <f>+'Te Aka Puaho'!BS12</f>
        <v>0</v>
      </c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</row>
    <row r="277" spans="1:86" ht="12.75">
      <c r="A277" s="12">
        <f t="shared" si="20"/>
        <v>273</v>
      </c>
      <c r="B277" s="12" t="s">
        <v>305</v>
      </c>
      <c r="C277" s="17">
        <v>9476</v>
      </c>
      <c r="D277" s="19" t="s">
        <v>114</v>
      </c>
      <c r="E277" s="19">
        <f t="shared" si="21"/>
      </c>
      <c r="F277" s="20" t="s">
        <v>331</v>
      </c>
      <c r="G277" s="129">
        <f t="shared" si="17"/>
        <v>11</v>
      </c>
      <c r="H277" s="129">
        <f t="shared" si="18"/>
        <v>0</v>
      </c>
      <c r="I277" s="101"/>
      <c r="J277" s="90">
        <f>+'Te Aka Puaho'!J13</f>
        <v>0</v>
      </c>
      <c r="K277" s="90">
        <f>+'Te Aka Puaho'!K13</f>
        <v>0</v>
      </c>
      <c r="L277" s="90">
        <f>+'Te Aka Puaho'!L13</f>
        <v>3</v>
      </c>
      <c r="M277" s="90">
        <f>+'Te Aka Puaho'!M13</f>
        <v>6</v>
      </c>
      <c r="N277" s="90">
        <f>+'Te Aka Puaho'!N13</f>
        <v>0</v>
      </c>
      <c r="O277" s="90">
        <f>+'Te Aka Puaho'!O13</f>
        <v>0</v>
      </c>
      <c r="P277" s="90">
        <f>+'Te Aka Puaho'!P13</f>
        <v>0</v>
      </c>
      <c r="Q277" s="90">
        <f>+'Te Aka Puaho'!Q13</f>
        <v>0</v>
      </c>
      <c r="R277" s="90">
        <f>+'Te Aka Puaho'!R13</f>
        <v>2</v>
      </c>
      <c r="S277" s="90">
        <f>+'Te Aka Puaho'!S13</f>
        <v>0</v>
      </c>
      <c r="T277" s="90">
        <f>+'Te Aka Puaho'!T13</f>
        <v>0</v>
      </c>
      <c r="U277" s="90">
        <f>+'Te Aka Puaho'!U13</f>
        <v>0</v>
      </c>
      <c r="V277" s="90">
        <f>+'Te Aka Puaho'!V13</f>
        <v>0</v>
      </c>
      <c r="W277" s="90">
        <f>+'Te Aka Puaho'!W13</f>
        <v>0</v>
      </c>
      <c r="X277" s="90">
        <f>+'Te Aka Puaho'!X13</f>
        <v>0</v>
      </c>
      <c r="Y277" s="90">
        <f>+'Te Aka Puaho'!Y13</f>
        <v>0</v>
      </c>
      <c r="Z277" s="90">
        <f>+'Te Aka Puaho'!Z13</f>
        <v>0</v>
      </c>
      <c r="AA277" s="90">
        <f>+'Te Aka Puaho'!AA13</f>
        <v>0</v>
      </c>
      <c r="AB277" s="90">
        <f>+'Te Aka Puaho'!AB13</f>
        <v>0</v>
      </c>
      <c r="AC277" s="90">
        <f>+'Te Aka Puaho'!AC13</f>
        <v>0</v>
      </c>
      <c r="AD277" s="90">
        <f>+'Te Aka Puaho'!AD13</f>
        <v>0</v>
      </c>
      <c r="AE277" s="90">
        <f>+'Te Aka Puaho'!AE13</f>
        <v>0</v>
      </c>
      <c r="AF277" s="90">
        <f>+'Te Aka Puaho'!AF13</f>
        <v>0</v>
      </c>
      <c r="AG277" s="90">
        <f>+'Te Aka Puaho'!AG13</f>
        <v>0</v>
      </c>
      <c r="AH277" s="90">
        <f>+'Te Aka Puaho'!AH13</f>
        <v>0</v>
      </c>
      <c r="AI277" s="90" t="str">
        <f>+'Te Aka Puaho'!AI13</f>
        <v> </v>
      </c>
      <c r="AJ277" s="90" t="str">
        <f>+'Te Aka Puaho'!AJ13</f>
        <v> </v>
      </c>
      <c r="AK277" s="90">
        <f>+'Te Aka Puaho'!AK13</f>
        <v>0</v>
      </c>
      <c r="AL277" s="90">
        <f>+'Te Aka Puaho'!AL13</f>
        <v>0</v>
      </c>
      <c r="AM277" s="90">
        <f>+'Te Aka Puaho'!AM13</f>
        <v>0</v>
      </c>
      <c r="AN277" s="90">
        <f>+'Te Aka Puaho'!AN13</f>
        <v>0</v>
      </c>
      <c r="AO277" s="90">
        <f>+'Te Aka Puaho'!AO13</f>
        <v>0</v>
      </c>
      <c r="AP277" s="90" t="str">
        <f>+'Te Aka Puaho'!AP13</f>
        <v> </v>
      </c>
      <c r="AQ277" s="90">
        <f>+'Te Aka Puaho'!AQ13</f>
        <v>0</v>
      </c>
      <c r="AR277" s="90">
        <f>+'Te Aka Puaho'!AR13</f>
        <v>0</v>
      </c>
      <c r="AS277" s="90">
        <f>+'Te Aka Puaho'!AS13</f>
        <v>0</v>
      </c>
      <c r="AT277" s="90">
        <f>+'Te Aka Puaho'!AT13</f>
        <v>0</v>
      </c>
      <c r="AU277" s="90">
        <f>+'Te Aka Puaho'!AU13</f>
        <v>0</v>
      </c>
      <c r="AV277" s="90">
        <f>+'Te Aka Puaho'!AV13</f>
        <v>0</v>
      </c>
      <c r="AW277" s="90">
        <f>+'Te Aka Puaho'!AW13</f>
        <v>0</v>
      </c>
      <c r="AX277" s="90">
        <f>+'Te Aka Puaho'!AX13</f>
        <v>0</v>
      </c>
      <c r="AY277" s="90">
        <f>+'Te Aka Puaho'!AY13</f>
        <v>0</v>
      </c>
      <c r="AZ277" s="90">
        <f>+'Te Aka Puaho'!AZ13</f>
        <v>0</v>
      </c>
      <c r="BA277" s="90">
        <f>+'Te Aka Puaho'!BA13</f>
        <v>0</v>
      </c>
      <c r="BB277" s="90">
        <f>+'Te Aka Puaho'!BB13</f>
        <v>0</v>
      </c>
      <c r="BC277" s="90">
        <f>+'Te Aka Puaho'!BC13</f>
        <v>0</v>
      </c>
      <c r="BD277" s="90">
        <f>+'Te Aka Puaho'!BD13</f>
        <v>0</v>
      </c>
      <c r="BE277" s="90">
        <f>+'Te Aka Puaho'!BE13</f>
        <v>0</v>
      </c>
      <c r="BF277" s="90">
        <f>+'Te Aka Puaho'!BF13</f>
        <v>0</v>
      </c>
      <c r="BG277" s="90">
        <f>+'Te Aka Puaho'!BG13</f>
        <v>0</v>
      </c>
      <c r="BH277" s="90">
        <f>+'Te Aka Puaho'!BH13</f>
        <v>0</v>
      </c>
      <c r="BI277" s="90">
        <f>+'Te Aka Puaho'!BI13</f>
        <v>0</v>
      </c>
      <c r="BJ277" s="90">
        <f>+'Te Aka Puaho'!BJ13</f>
        <v>0</v>
      </c>
      <c r="BK277" s="90">
        <f>+'Te Aka Puaho'!BK13</f>
        <v>0</v>
      </c>
      <c r="BL277" s="90">
        <f>+'Te Aka Puaho'!BL13</f>
        <v>0</v>
      </c>
      <c r="BM277" s="90">
        <f>+'Te Aka Puaho'!BM13</f>
        <v>0</v>
      </c>
      <c r="BN277" s="90">
        <f>+'Te Aka Puaho'!BN13</f>
        <v>0</v>
      </c>
      <c r="BO277" s="90">
        <f>+'Te Aka Puaho'!BO13</f>
        <v>0</v>
      </c>
      <c r="BP277" s="90">
        <f>+'Te Aka Puaho'!BP13</f>
        <v>0</v>
      </c>
      <c r="BQ277" s="90">
        <f>+'Te Aka Puaho'!BQ13</f>
        <v>0</v>
      </c>
      <c r="BR277" s="90">
        <f>+'Te Aka Puaho'!BR13</f>
        <v>0</v>
      </c>
      <c r="BS277" s="90">
        <f>+'Te Aka Puaho'!BS13</f>
        <v>0</v>
      </c>
      <c r="BT277" s="2"/>
      <c r="BU277" s="14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</row>
    <row r="278" spans="1:87" s="3" customFormat="1" ht="15" customHeight="1">
      <c r="A278" s="12">
        <f t="shared" si="20"/>
        <v>274</v>
      </c>
      <c r="B278" s="12" t="s">
        <v>305</v>
      </c>
      <c r="C278" s="17">
        <v>18603</v>
      </c>
      <c r="D278" s="19" t="s">
        <v>326</v>
      </c>
      <c r="E278" s="19">
        <f t="shared" si="21"/>
      </c>
      <c r="F278" s="20" t="s">
        <v>331</v>
      </c>
      <c r="G278" s="129">
        <f t="shared" si="17"/>
        <v>0</v>
      </c>
      <c r="H278" s="129">
        <f t="shared" si="18"/>
        <v>0</v>
      </c>
      <c r="I278" s="101"/>
      <c r="J278" s="90">
        <f>+'Te Aka Puaho'!J14</f>
        <v>0</v>
      </c>
      <c r="K278" s="90">
        <f>+'Te Aka Puaho'!K14</f>
        <v>0</v>
      </c>
      <c r="L278" s="90">
        <f>+'Te Aka Puaho'!L14</f>
        <v>0</v>
      </c>
      <c r="M278" s="90">
        <f>+'Te Aka Puaho'!M14</f>
        <v>0</v>
      </c>
      <c r="N278" s="90">
        <f>+'Te Aka Puaho'!N14</f>
        <v>0</v>
      </c>
      <c r="O278" s="90">
        <f>+'Te Aka Puaho'!O14</f>
        <v>0</v>
      </c>
      <c r="P278" s="90">
        <f>+'Te Aka Puaho'!P14</f>
        <v>0</v>
      </c>
      <c r="Q278" s="90">
        <f>+'Te Aka Puaho'!Q14</f>
        <v>0</v>
      </c>
      <c r="R278" s="90">
        <f>+'Te Aka Puaho'!R14</f>
        <v>0</v>
      </c>
      <c r="S278" s="90">
        <f>+'Te Aka Puaho'!S14</f>
        <v>0</v>
      </c>
      <c r="T278" s="90">
        <f>+'Te Aka Puaho'!T14</f>
        <v>0</v>
      </c>
      <c r="U278" s="90">
        <f>+'Te Aka Puaho'!U14</f>
        <v>0</v>
      </c>
      <c r="V278" s="90">
        <f>+'Te Aka Puaho'!V14</f>
        <v>0</v>
      </c>
      <c r="W278" s="90">
        <f>+'Te Aka Puaho'!W14</f>
        <v>0</v>
      </c>
      <c r="X278" s="90">
        <f>+'Te Aka Puaho'!X14</f>
        <v>0</v>
      </c>
      <c r="Y278" s="90">
        <f>+'Te Aka Puaho'!Y14</f>
        <v>0</v>
      </c>
      <c r="Z278" s="90">
        <f>+'Te Aka Puaho'!Z14</f>
        <v>0</v>
      </c>
      <c r="AA278" s="90">
        <f>+'Te Aka Puaho'!AA14</f>
        <v>0</v>
      </c>
      <c r="AB278" s="90">
        <f>+'Te Aka Puaho'!AB14</f>
        <v>0</v>
      </c>
      <c r="AC278" s="90">
        <f>+'Te Aka Puaho'!AC14</f>
        <v>0</v>
      </c>
      <c r="AD278" s="90">
        <f>+'Te Aka Puaho'!AD14</f>
        <v>0</v>
      </c>
      <c r="AE278" s="90">
        <f>+'Te Aka Puaho'!AE14</f>
        <v>0</v>
      </c>
      <c r="AF278" s="90">
        <f>+'Te Aka Puaho'!AF14</f>
        <v>0</v>
      </c>
      <c r="AG278" s="90">
        <f>+'Te Aka Puaho'!AG14</f>
        <v>0</v>
      </c>
      <c r="AH278" s="90">
        <f>+'Te Aka Puaho'!AH14</f>
        <v>0</v>
      </c>
      <c r="AI278" s="90">
        <f>+'Te Aka Puaho'!AI14</f>
        <v>0</v>
      </c>
      <c r="AJ278" s="90">
        <f>+'Te Aka Puaho'!AJ14</f>
        <v>0</v>
      </c>
      <c r="AK278" s="90">
        <f>+'Te Aka Puaho'!AK14</f>
        <v>0</v>
      </c>
      <c r="AL278" s="90">
        <f>+'Te Aka Puaho'!AL14</f>
        <v>0</v>
      </c>
      <c r="AM278" s="90">
        <f>+'Te Aka Puaho'!AM14</f>
        <v>0</v>
      </c>
      <c r="AN278" s="90">
        <f>+'Te Aka Puaho'!AN14</f>
        <v>0</v>
      </c>
      <c r="AO278" s="90">
        <f>+'Te Aka Puaho'!AO14</f>
        <v>0</v>
      </c>
      <c r="AP278" s="90">
        <f>+'Te Aka Puaho'!AP14</f>
        <v>0</v>
      </c>
      <c r="AQ278" s="90">
        <f>+'Te Aka Puaho'!AQ14</f>
        <v>0</v>
      </c>
      <c r="AR278" s="90">
        <f>+'Te Aka Puaho'!AR14</f>
        <v>0</v>
      </c>
      <c r="AS278" s="90">
        <f>+'Te Aka Puaho'!AS14</f>
        <v>0</v>
      </c>
      <c r="AT278" s="90">
        <f>+'Te Aka Puaho'!AT14</f>
        <v>0</v>
      </c>
      <c r="AU278" s="90">
        <f>+'Te Aka Puaho'!AU14</f>
        <v>0</v>
      </c>
      <c r="AV278" s="90">
        <f>+'Te Aka Puaho'!AV14</f>
        <v>0</v>
      </c>
      <c r="AW278" s="90">
        <f>+'Te Aka Puaho'!AW14</f>
        <v>0</v>
      </c>
      <c r="AX278" s="90">
        <f>+'Te Aka Puaho'!AX14</f>
        <v>0</v>
      </c>
      <c r="AY278" s="90">
        <f>+'Te Aka Puaho'!AY14</f>
        <v>0</v>
      </c>
      <c r="AZ278" s="90">
        <f>+'Te Aka Puaho'!AZ14</f>
        <v>0</v>
      </c>
      <c r="BA278" s="90">
        <f>+'Te Aka Puaho'!BA14</f>
        <v>0</v>
      </c>
      <c r="BB278" s="90">
        <f>+'Te Aka Puaho'!BB14</f>
        <v>0</v>
      </c>
      <c r="BC278" s="90">
        <f>+'Te Aka Puaho'!BC14</f>
        <v>0</v>
      </c>
      <c r="BD278" s="90">
        <f>+'Te Aka Puaho'!BD14</f>
        <v>0</v>
      </c>
      <c r="BE278" s="90">
        <f>+'Te Aka Puaho'!BE14</f>
        <v>0</v>
      </c>
      <c r="BF278" s="90">
        <f>+'Te Aka Puaho'!BF14</f>
        <v>0</v>
      </c>
      <c r="BG278" s="90">
        <f>+'Te Aka Puaho'!BG14</f>
        <v>0</v>
      </c>
      <c r="BH278" s="90">
        <f>+'Te Aka Puaho'!BH14</f>
        <v>0</v>
      </c>
      <c r="BI278" s="90">
        <f>+'Te Aka Puaho'!BI14</f>
        <v>0</v>
      </c>
      <c r="BJ278" s="90">
        <f>+'Te Aka Puaho'!BJ14</f>
        <v>0</v>
      </c>
      <c r="BK278" s="90">
        <f>+'Te Aka Puaho'!BK14</f>
        <v>0</v>
      </c>
      <c r="BL278" s="90">
        <f>+'Te Aka Puaho'!BL14</f>
        <v>0</v>
      </c>
      <c r="BM278" s="90">
        <f>+'Te Aka Puaho'!BM14</f>
        <v>0</v>
      </c>
      <c r="BN278" s="90">
        <f>+'Te Aka Puaho'!BN14</f>
        <v>0</v>
      </c>
      <c r="BO278" s="90">
        <f>+'Te Aka Puaho'!BO14</f>
        <v>0</v>
      </c>
      <c r="BP278" s="90">
        <f>+'Te Aka Puaho'!BP14</f>
        <v>0</v>
      </c>
      <c r="BQ278" s="90">
        <f>+'Te Aka Puaho'!BQ14</f>
        <v>0</v>
      </c>
      <c r="BR278" s="90">
        <f>+'Te Aka Puaho'!BR14</f>
        <v>0</v>
      </c>
      <c r="BS278" s="90">
        <f>+'Te Aka Puaho'!BS14</f>
        <v>0</v>
      </c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10"/>
      <c r="CI278" s="10"/>
    </row>
    <row r="279" spans="1:87" s="3" customFormat="1" ht="15" customHeight="1">
      <c r="A279" s="12">
        <f t="shared" si="20"/>
        <v>275</v>
      </c>
      <c r="B279" s="12" t="s">
        <v>305</v>
      </c>
      <c r="C279" s="17">
        <v>18082</v>
      </c>
      <c r="D279" s="19" t="s">
        <v>327</v>
      </c>
      <c r="E279" s="19">
        <f t="shared" si="21"/>
      </c>
      <c r="F279" s="20" t="s">
        <v>331</v>
      </c>
      <c r="G279" s="129">
        <f t="shared" si="17"/>
        <v>0</v>
      </c>
      <c r="H279" s="129">
        <f t="shared" si="18"/>
        <v>0</v>
      </c>
      <c r="I279" s="101"/>
      <c r="J279" s="90">
        <f>+'Te Aka Puaho'!J15</f>
        <v>0</v>
      </c>
      <c r="K279" s="90">
        <f>+'Te Aka Puaho'!K15</f>
        <v>0</v>
      </c>
      <c r="L279" s="90">
        <f>+'Te Aka Puaho'!L15</f>
        <v>0</v>
      </c>
      <c r="M279" s="90">
        <f>+'Te Aka Puaho'!M15</f>
        <v>0</v>
      </c>
      <c r="N279" s="90">
        <f>+'Te Aka Puaho'!N15</f>
        <v>0</v>
      </c>
      <c r="O279" s="90">
        <f>+'Te Aka Puaho'!O15</f>
        <v>0</v>
      </c>
      <c r="P279" s="90">
        <f>+'Te Aka Puaho'!P15</f>
        <v>0</v>
      </c>
      <c r="Q279" s="90">
        <f>+'Te Aka Puaho'!Q15</f>
        <v>0</v>
      </c>
      <c r="R279" s="90">
        <f>+'Te Aka Puaho'!R15</f>
        <v>0</v>
      </c>
      <c r="S279" s="90">
        <f>+'Te Aka Puaho'!S15</f>
        <v>0</v>
      </c>
      <c r="T279" s="90">
        <f>+'Te Aka Puaho'!T15</f>
        <v>0</v>
      </c>
      <c r="U279" s="90">
        <f>+'Te Aka Puaho'!U15</f>
        <v>0</v>
      </c>
      <c r="V279" s="90">
        <f>+'Te Aka Puaho'!V15</f>
        <v>0</v>
      </c>
      <c r="W279" s="90">
        <f>+'Te Aka Puaho'!W15</f>
        <v>0</v>
      </c>
      <c r="X279" s="90">
        <f>+'Te Aka Puaho'!X15</f>
        <v>0</v>
      </c>
      <c r="Y279" s="90">
        <f>+'Te Aka Puaho'!Y15</f>
        <v>0</v>
      </c>
      <c r="Z279" s="90">
        <f>+'Te Aka Puaho'!Z15</f>
        <v>0</v>
      </c>
      <c r="AA279" s="90">
        <f>+'Te Aka Puaho'!AA15</f>
        <v>0</v>
      </c>
      <c r="AB279" s="90">
        <f>+'Te Aka Puaho'!AB15</f>
        <v>0</v>
      </c>
      <c r="AC279" s="90">
        <f>+'Te Aka Puaho'!AC15</f>
        <v>0</v>
      </c>
      <c r="AD279" s="90">
        <f>+'Te Aka Puaho'!AD15</f>
        <v>0</v>
      </c>
      <c r="AE279" s="90">
        <f>+'Te Aka Puaho'!AE15</f>
        <v>0</v>
      </c>
      <c r="AF279" s="90">
        <f>+'Te Aka Puaho'!AF15</f>
        <v>0</v>
      </c>
      <c r="AG279" s="90">
        <f>+'Te Aka Puaho'!AG15</f>
        <v>0</v>
      </c>
      <c r="AH279" s="90">
        <f>+'Te Aka Puaho'!AH15</f>
        <v>0</v>
      </c>
      <c r="AI279" s="90">
        <f>+'Te Aka Puaho'!AI15</f>
        <v>0</v>
      </c>
      <c r="AJ279" s="90">
        <f>+'Te Aka Puaho'!AJ15</f>
        <v>0</v>
      </c>
      <c r="AK279" s="90">
        <f>+'Te Aka Puaho'!AK15</f>
        <v>0</v>
      </c>
      <c r="AL279" s="90">
        <f>+'Te Aka Puaho'!AL15</f>
        <v>0</v>
      </c>
      <c r="AM279" s="90">
        <f>+'Te Aka Puaho'!AM15</f>
        <v>0</v>
      </c>
      <c r="AN279" s="90">
        <f>+'Te Aka Puaho'!AN15</f>
        <v>0</v>
      </c>
      <c r="AO279" s="90">
        <f>+'Te Aka Puaho'!AO15</f>
        <v>0</v>
      </c>
      <c r="AP279" s="90">
        <f>+'Te Aka Puaho'!AP15</f>
        <v>0</v>
      </c>
      <c r="AQ279" s="90">
        <f>+'Te Aka Puaho'!AQ15</f>
        <v>0</v>
      </c>
      <c r="AR279" s="90">
        <f>+'Te Aka Puaho'!AR15</f>
        <v>0</v>
      </c>
      <c r="AS279" s="90">
        <f>+'Te Aka Puaho'!AS15</f>
        <v>0</v>
      </c>
      <c r="AT279" s="90">
        <f>+'Te Aka Puaho'!AT15</f>
        <v>0</v>
      </c>
      <c r="AU279" s="90">
        <f>+'Te Aka Puaho'!AU15</f>
        <v>0</v>
      </c>
      <c r="AV279" s="90">
        <f>+'Te Aka Puaho'!AV15</f>
        <v>0</v>
      </c>
      <c r="AW279" s="90">
        <f>+'Te Aka Puaho'!AW15</f>
        <v>0</v>
      </c>
      <c r="AX279" s="90">
        <f>+'Te Aka Puaho'!AX15</f>
        <v>0</v>
      </c>
      <c r="AY279" s="90">
        <f>+'Te Aka Puaho'!AY15</f>
        <v>0</v>
      </c>
      <c r="AZ279" s="90">
        <f>+'Te Aka Puaho'!AZ15</f>
        <v>0</v>
      </c>
      <c r="BA279" s="90">
        <f>+'Te Aka Puaho'!BA15</f>
        <v>0</v>
      </c>
      <c r="BB279" s="90">
        <f>+'Te Aka Puaho'!BB15</f>
        <v>0</v>
      </c>
      <c r="BC279" s="90">
        <f>+'Te Aka Puaho'!BC15</f>
        <v>0</v>
      </c>
      <c r="BD279" s="90">
        <f>+'Te Aka Puaho'!BD15</f>
        <v>0</v>
      </c>
      <c r="BE279" s="90">
        <f>+'Te Aka Puaho'!BE15</f>
        <v>0</v>
      </c>
      <c r="BF279" s="90">
        <f>+'Te Aka Puaho'!BF15</f>
        <v>0</v>
      </c>
      <c r="BG279" s="90">
        <f>+'Te Aka Puaho'!BG15</f>
        <v>0</v>
      </c>
      <c r="BH279" s="90">
        <f>+'Te Aka Puaho'!BH15</f>
        <v>0</v>
      </c>
      <c r="BI279" s="90">
        <f>+'Te Aka Puaho'!BI15</f>
        <v>0</v>
      </c>
      <c r="BJ279" s="90">
        <f>+'Te Aka Puaho'!BJ15</f>
        <v>0</v>
      </c>
      <c r="BK279" s="90">
        <f>+'Te Aka Puaho'!BK15</f>
        <v>0</v>
      </c>
      <c r="BL279" s="90">
        <f>+'Te Aka Puaho'!BL15</f>
        <v>0</v>
      </c>
      <c r="BM279" s="90">
        <f>+'Te Aka Puaho'!BM15</f>
        <v>0</v>
      </c>
      <c r="BN279" s="90">
        <f>+'Te Aka Puaho'!BN15</f>
        <v>0</v>
      </c>
      <c r="BO279" s="90">
        <f>+'Te Aka Puaho'!BO15</f>
        <v>0</v>
      </c>
      <c r="BP279" s="90">
        <f>+'Te Aka Puaho'!BP15</f>
        <v>0</v>
      </c>
      <c r="BQ279" s="90">
        <f>+'Te Aka Puaho'!BQ15</f>
        <v>0</v>
      </c>
      <c r="BR279" s="90">
        <f>+'Te Aka Puaho'!BR15</f>
        <v>0</v>
      </c>
      <c r="BS279" s="90">
        <f>+'Te Aka Puaho'!BS15</f>
        <v>0</v>
      </c>
      <c r="CH279" s="10"/>
      <c r="CI279" s="10"/>
    </row>
    <row r="280" spans="1:87" s="8" customFormat="1" ht="15" customHeight="1">
      <c r="A280" s="12">
        <f t="shared" si="20"/>
        <v>276</v>
      </c>
      <c r="B280" s="12" t="s">
        <v>305</v>
      </c>
      <c r="C280" s="17">
        <v>9489</v>
      </c>
      <c r="D280" s="19" t="s">
        <v>115</v>
      </c>
      <c r="E280" s="19">
        <f t="shared" si="21"/>
      </c>
      <c r="F280" s="20" t="s">
        <v>331</v>
      </c>
      <c r="G280" s="129">
        <f t="shared" si="17"/>
        <v>14</v>
      </c>
      <c r="H280" s="129">
        <f t="shared" si="18"/>
        <v>21</v>
      </c>
      <c r="I280" s="101"/>
      <c r="J280" s="90">
        <f>+'Te Aka Puaho'!J16</f>
        <v>0</v>
      </c>
      <c r="K280" s="90">
        <f>+'Te Aka Puaho'!K16</f>
        <v>0</v>
      </c>
      <c r="L280" s="90">
        <f>+'Te Aka Puaho'!L16</f>
        <v>4</v>
      </c>
      <c r="M280" s="90">
        <f>+'Te Aka Puaho'!M16</f>
        <v>4</v>
      </c>
      <c r="N280" s="90">
        <f>+'Te Aka Puaho'!N16</f>
        <v>1</v>
      </c>
      <c r="O280" s="90">
        <f>+'Te Aka Puaho'!O16</f>
        <v>1</v>
      </c>
      <c r="P280" s="90">
        <f>+'Te Aka Puaho'!P16</f>
        <v>0</v>
      </c>
      <c r="Q280" s="90">
        <f>+'Te Aka Puaho'!Q16</f>
        <v>4</v>
      </c>
      <c r="R280" s="90">
        <f>+'Te Aka Puaho'!R16</f>
        <v>0</v>
      </c>
      <c r="S280" s="90">
        <f>+'Te Aka Puaho'!S16</f>
        <v>0</v>
      </c>
      <c r="T280" s="90">
        <f>+'Te Aka Puaho'!T16</f>
        <v>2</v>
      </c>
      <c r="U280" s="90">
        <f>+'Te Aka Puaho'!U16</f>
        <v>4</v>
      </c>
      <c r="V280" s="90">
        <f>+'Te Aka Puaho'!V16</f>
        <v>8</v>
      </c>
      <c r="W280" s="90">
        <f>+'Te Aka Puaho'!W16</f>
        <v>0</v>
      </c>
      <c r="X280" s="90">
        <f>+'Te Aka Puaho'!X16</f>
        <v>4</v>
      </c>
      <c r="Y280" s="90">
        <f>+'Te Aka Puaho'!Y16</f>
        <v>0</v>
      </c>
      <c r="Z280" s="90">
        <f>+'Te Aka Puaho'!Z16</f>
        <v>3</v>
      </c>
      <c r="AA280" s="90">
        <f>+'Te Aka Puaho'!AA16</f>
        <v>0</v>
      </c>
      <c r="AB280" s="90">
        <f>+'Te Aka Puaho'!AB16</f>
        <v>0</v>
      </c>
      <c r="AC280" s="90">
        <f>+'Te Aka Puaho'!AC16</f>
        <v>0</v>
      </c>
      <c r="AD280" s="90">
        <f>+'Te Aka Puaho'!AD16</f>
        <v>0</v>
      </c>
      <c r="AE280" s="90">
        <f>+'Te Aka Puaho'!AE16</f>
        <v>0</v>
      </c>
      <c r="AF280" s="90">
        <f>+'Te Aka Puaho'!AF16</f>
        <v>0</v>
      </c>
      <c r="AG280" s="90">
        <f>+'Te Aka Puaho'!AG16</f>
        <v>0</v>
      </c>
      <c r="AH280" s="90">
        <f>+'Te Aka Puaho'!AH16</f>
        <v>0</v>
      </c>
      <c r="AI280" s="90">
        <f>+'Te Aka Puaho'!AI16</f>
        <v>5</v>
      </c>
      <c r="AJ280" s="90" t="str">
        <f>+'Te Aka Puaho'!AJ16</f>
        <v> </v>
      </c>
      <c r="AK280" s="90">
        <f>+'Te Aka Puaho'!AK16</f>
        <v>0</v>
      </c>
      <c r="AL280" s="90">
        <f>+'Te Aka Puaho'!AL16</f>
        <v>0</v>
      </c>
      <c r="AM280" s="90">
        <f>+'Te Aka Puaho'!AM16</f>
        <v>0</v>
      </c>
      <c r="AN280" s="90">
        <f>+'Te Aka Puaho'!AN16</f>
        <v>0</v>
      </c>
      <c r="AO280" s="90">
        <f>+'Te Aka Puaho'!AO16</f>
        <v>5</v>
      </c>
      <c r="AP280" s="90" t="str">
        <f>+'Te Aka Puaho'!AP16</f>
        <v> </v>
      </c>
      <c r="AQ280" s="90">
        <f>+'Te Aka Puaho'!AQ16</f>
        <v>0</v>
      </c>
      <c r="AR280" s="90">
        <f>+'Te Aka Puaho'!AR16</f>
        <v>0</v>
      </c>
      <c r="AS280" s="90">
        <f>+'Te Aka Puaho'!AS16</f>
        <v>0</v>
      </c>
      <c r="AT280" s="90">
        <f>+'Te Aka Puaho'!AT16</f>
        <v>0</v>
      </c>
      <c r="AU280" s="90">
        <f>+'Te Aka Puaho'!AU16</f>
        <v>0</v>
      </c>
      <c r="AV280" s="90">
        <f>+'Te Aka Puaho'!AV16</f>
        <v>0</v>
      </c>
      <c r="AW280" s="90">
        <f>+'Te Aka Puaho'!AW16</f>
        <v>0</v>
      </c>
      <c r="AX280" s="90">
        <f>+'Te Aka Puaho'!AX16</f>
        <v>0</v>
      </c>
      <c r="AY280" s="90">
        <f>+'Te Aka Puaho'!AY16</f>
        <v>0</v>
      </c>
      <c r="AZ280" s="90">
        <f>+'Te Aka Puaho'!AZ16</f>
        <v>0</v>
      </c>
      <c r="BA280" s="90">
        <f>+'Te Aka Puaho'!BA16</f>
        <v>0</v>
      </c>
      <c r="BB280" s="90">
        <f>+'Te Aka Puaho'!BB16</f>
        <v>0</v>
      </c>
      <c r="BC280" s="90">
        <f>+'Te Aka Puaho'!BC16</f>
        <v>0</v>
      </c>
      <c r="BD280" s="90">
        <f>+'Te Aka Puaho'!BD16</f>
        <v>0</v>
      </c>
      <c r="BE280" s="90">
        <f>+'Te Aka Puaho'!BE16</f>
        <v>0</v>
      </c>
      <c r="BF280" s="90">
        <f>+'Te Aka Puaho'!BF16</f>
        <v>0</v>
      </c>
      <c r="BG280" s="90">
        <f>+'Te Aka Puaho'!BG16</f>
        <v>0</v>
      </c>
      <c r="BH280" s="90">
        <f>+'Te Aka Puaho'!BH16</f>
        <v>0</v>
      </c>
      <c r="BI280" s="90">
        <f>+'Te Aka Puaho'!BI16</f>
        <v>0</v>
      </c>
      <c r="BJ280" s="90">
        <f>+'Te Aka Puaho'!BJ16</f>
        <v>0</v>
      </c>
      <c r="BK280" s="90">
        <f>+'Te Aka Puaho'!BK16</f>
        <v>0</v>
      </c>
      <c r="BL280" s="90">
        <f>+'Te Aka Puaho'!BL16</f>
        <v>0</v>
      </c>
      <c r="BM280" s="90">
        <f>+'Te Aka Puaho'!BM16</f>
        <v>0</v>
      </c>
      <c r="BN280" s="90">
        <f>+'Te Aka Puaho'!BN16</f>
        <v>0</v>
      </c>
      <c r="BO280" s="90">
        <f>+'Te Aka Puaho'!BO16</f>
        <v>0</v>
      </c>
      <c r="BP280" s="90">
        <f>+'Te Aka Puaho'!BP16</f>
        <v>0</v>
      </c>
      <c r="BQ280" s="90">
        <f>+'Te Aka Puaho'!BQ16</f>
        <v>0</v>
      </c>
      <c r="BR280" s="90">
        <f>+'Te Aka Puaho'!BR16</f>
        <v>0</v>
      </c>
      <c r="BS280" s="90">
        <f>+'Te Aka Puaho'!BS16</f>
        <v>0</v>
      </c>
      <c r="BT280" s="10"/>
      <c r="BU280" s="15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</row>
    <row r="281" spans="1:87" s="8" customFormat="1" ht="15" customHeight="1">
      <c r="A281" s="12">
        <f t="shared" si="20"/>
        <v>277</v>
      </c>
      <c r="B281" s="12" t="s">
        <v>305</v>
      </c>
      <c r="C281" s="12">
        <v>9859</v>
      </c>
      <c r="D281" s="19" t="s">
        <v>116</v>
      </c>
      <c r="E281" s="19">
        <f t="shared" si="21"/>
      </c>
      <c r="F281" s="20" t="s">
        <v>331</v>
      </c>
      <c r="G281" s="129">
        <f t="shared" si="17"/>
        <v>49</v>
      </c>
      <c r="H281" s="129">
        <f t="shared" si="18"/>
        <v>6</v>
      </c>
      <c r="I281" s="101"/>
      <c r="J281" s="90">
        <f>+'Te Aka Puaho'!J17</f>
        <v>0</v>
      </c>
      <c r="K281" s="90">
        <f>+'Te Aka Puaho'!K17</f>
        <v>10</v>
      </c>
      <c r="L281" s="90">
        <f>+'Te Aka Puaho'!L17</f>
        <v>6</v>
      </c>
      <c r="M281" s="90">
        <f>+'Te Aka Puaho'!M17</f>
        <v>8</v>
      </c>
      <c r="N281" s="90">
        <f>+'Te Aka Puaho'!N17</f>
        <v>4</v>
      </c>
      <c r="O281" s="90">
        <f>+'Te Aka Puaho'!O17</f>
        <v>8</v>
      </c>
      <c r="P281" s="90">
        <f>+'Te Aka Puaho'!P17</f>
        <v>2</v>
      </c>
      <c r="Q281" s="90">
        <f>+'Te Aka Puaho'!Q17</f>
        <v>8</v>
      </c>
      <c r="R281" s="90">
        <f>+'Te Aka Puaho'!R17</f>
        <v>3</v>
      </c>
      <c r="S281" s="90">
        <f>+'Te Aka Puaho'!S17</f>
        <v>0</v>
      </c>
      <c r="T281" s="90">
        <f>+'Te Aka Puaho'!T17</f>
        <v>6</v>
      </c>
      <c r="U281" s="90">
        <f>+'Te Aka Puaho'!U17</f>
        <v>0</v>
      </c>
      <c r="V281" s="90">
        <f>+'Te Aka Puaho'!V17</f>
        <v>0</v>
      </c>
      <c r="W281" s="90">
        <f>+'Te Aka Puaho'!W17</f>
        <v>0</v>
      </c>
      <c r="X281" s="90">
        <f>+'Te Aka Puaho'!X17</f>
        <v>0</v>
      </c>
      <c r="Y281" s="90">
        <f>+'Te Aka Puaho'!Y17</f>
        <v>0</v>
      </c>
      <c r="Z281" s="90">
        <f>+'Te Aka Puaho'!Z17</f>
        <v>0</v>
      </c>
      <c r="AA281" s="90">
        <f>+'Te Aka Puaho'!AA17</f>
        <v>0</v>
      </c>
      <c r="AB281" s="90">
        <f>+'Te Aka Puaho'!AB17</f>
        <v>0</v>
      </c>
      <c r="AC281" s="90">
        <f>+'Te Aka Puaho'!AC17</f>
        <v>0</v>
      </c>
      <c r="AD281" s="90">
        <f>+'Te Aka Puaho'!AD17</f>
        <v>0</v>
      </c>
      <c r="AE281" s="90">
        <f>+'Te Aka Puaho'!AE17</f>
        <v>0</v>
      </c>
      <c r="AF281" s="90">
        <f>+'Te Aka Puaho'!AF17</f>
        <v>0</v>
      </c>
      <c r="AG281" s="90">
        <f>+'Te Aka Puaho'!AG17</f>
        <v>0</v>
      </c>
      <c r="AH281" s="90">
        <f>+'Te Aka Puaho'!AH17</f>
        <v>0</v>
      </c>
      <c r="AI281" s="90">
        <f>+'Te Aka Puaho'!AI17</f>
        <v>5</v>
      </c>
      <c r="AJ281" s="90">
        <f>+'Te Aka Puaho'!AJ17</f>
        <v>0</v>
      </c>
      <c r="AK281" s="90">
        <f>+'Te Aka Puaho'!AK17</f>
        <v>0</v>
      </c>
      <c r="AL281" s="90">
        <f>+'Te Aka Puaho'!AL17</f>
        <v>0</v>
      </c>
      <c r="AM281" s="90">
        <f>+'Te Aka Puaho'!AM17</f>
        <v>0</v>
      </c>
      <c r="AN281" s="90">
        <f>+'Te Aka Puaho'!AN17</f>
        <v>0</v>
      </c>
      <c r="AO281" s="90">
        <f>+'Te Aka Puaho'!AO17</f>
        <v>3</v>
      </c>
      <c r="AP281" s="90">
        <f>+'Te Aka Puaho'!AP17</f>
        <v>2</v>
      </c>
      <c r="AQ281" s="90">
        <f>+'Te Aka Puaho'!AQ17</f>
        <v>4</v>
      </c>
      <c r="AR281" s="90">
        <f>+'Te Aka Puaho'!AR17</f>
        <v>0</v>
      </c>
      <c r="AS281" s="90">
        <f>+'Te Aka Puaho'!AS17</f>
        <v>0</v>
      </c>
      <c r="AT281" s="90">
        <f>+'Te Aka Puaho'!AT17</f>
        <v>0</v>
      </c>
      <c r="AU281" s="90">
        <f>+'Te Aka Puaho'!AU17</f>
        <v>0</v>
      </c>
      <c r="AV281" s="90">
        <f>+'Te Aka Puaho'!AV17</f>
        <v>0</v>
      </c>
      <c r="AW281" s="90">
        <f>+'Te Aka Puaho'!AW17</f>
        <v>0</v>
      </c>
      <c r="AX281" s="90">
        <f>+'Te Aka Puaho'!AX17</f>
        <v>0</v>
      </c>
      <c r="AY281" s="90">
        <f>+'Te Aka Puaho'!AY17</f>
        <v>0</v>
      </c>
      <c r="AZ281" s="90">
        <f>+'Te Aka Puaho'!AZ17</f>
        <v>0</v>
      </c>
      <c r="BA281" s="90">
        <f>+'Te Aka Puaho'!BA17</f>
        <v>0</v>
      </c>
      <c r="BB281" s="90">
        <f>+'Te Aka Puaho'!BB17</f>
        <v>0</v>
      </c>
      <c r="BC281" s="90">
        <f>+'Te Aka Puaho'!BC17</f>
        <v>0</v>
      </c>
      <c r="BD281" s="90">
        <f>+'Te Aka Puaho'!BD17</f>
        <v>0</v>
      </c>
      <c r="BE281" s="90">
        <f>+'Te Aka Puaho'!BE17</f>
        <v>0</v>
      </c>
      <c r="BF281" s="90">
        <f>+'Te Aka Puaho'!BF17</f>
        <v>0</v>
      </c>
      <c r="BG281" s="90">
        <f>+'Te Aka Puaho'!BG17</f>
        <v>0</v>
      </c>
      <c r="BH281" s="90">
        <f>+'Te Aka Puaho'!BH17</f>
        <v>0</v>
      </c>
      <c r="BI281" s="90">
        <f>+'Te Aka Puaho'!BI17</f>
        <v>0</v>
      </c>
      <c r="BJ281" s="90">
        <f>+'Te Aka Puaho'!BJ17</f>
        <v>0</v>
      </c>
      <c r="BK281" s="90">
        <f>+'Te Aka Puaho'!BK17</f>
        <v>0</v>
      </c>
      <c r="BL281" s="90">
        <f>+'Te Aka Puaho'!BL17</f>
        <v>0</v>
      </c>
      <c r="BM281" s="90">
        <f>+'Te Aka Puaho'!BM17</f>
        <v>0</v>
      </c>
      <c r="BN281" s="90">
        <f>+'Te Aka Puaho'!BN17</f>
        <v>0</v>
      </c>
      <c r="BO281" s="90">
        <f>+'Te Aka Puaho'!BO17</f>
        <v>0</v>
      </c>
      <c r="BP281" s="90">
        <f>+'Te Aka Puaho'!BP17</f>
        <v>0</v>
      </c>
      <c r="BQ281" s="90">
        <f>+'Te Aka Puaho'!BQ17</f>
        <v>0</v>
      </c>
      <c r="BR281" s="90">
        <f>+'Te Aka Puaho'!BR17</f>
        <v>0</v>
      </c>
      <c r="BS281" s="90">
        <f>+'Te Aka Puaho'!BS17</f>
        <v>0</v>
      </c>
      <c r="BT281" s="10"/>
      <c r="BU281" s="15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</row>
    <row r="282" spans="1:87" s="8" customFormat="1" ht="15" customHeight="1">
      <c r="A282" s="12">
        <f t="shared" si="20"/>
        <v>278</v>
      </c>
      <c r="B282" s="12" t="s">
        <v>305</v>
      </c>
      <c r="C282" s="12">
        <v>9492</v>
      </c>
      <c r="D282" s="19" t="s">
        <v>117</v>
      </c>
      <c r="E282" s="19">
        <f t="shared" si="21"/>
      </c>
      <c r="F282" s="20" t="s">
        <v>331</v>
      </c>
      <c r="G282" s="129">
        <f t="shared" si="17"/>
        <v>8</v>
      </c>
      <c r="H282" s="129">
        <f t="shared" si="18"/>
        <v>0</v>
      </c>
      <c r="I282" s="101"/>
      <c r="J282" s="90">
        <f>+'Te Aka Puaho'!J18</f>
        <v>0</v>
      </c>
      <c r="K282" s="90">
        <f>+'Te Aka Puaho'!K18</f>
        <v>1</v>
      </c>
      <c r="L282" s="90">
        <f>+'Te Aka Puaho'!L18</f>
        <v>0</v>
      </c>
      <c r="M282" s="90">
        <f>+'Te Aka Puaho'!M18</f>
        <v>3</v>
      </c>
      <c r="N282" s="90">
        <f>+'Te Aka Puaho'!N18</f>
        <v>1</v>
      </c>
      <c r="O282" s="90" t="str">
        <f>+'Te Aka Puaho'!O18</f>
        <v> </v>
      </c>
      <c r="P282" s="90">
        <f>+'Te Aka Puaho'!P18</f>
        <v>0</v>
      </c>
      <c r="Q282" s="90">
        <f>+'Te Aka Puaho'!Q18</f>
        <v>3</v>
      </c>
      <c r="R282" s="90" t="str">
        <f>+'Te Aka Puaho'!R18</f>
        <v> </v>
      </c>
      <c r="S282" s="90">
        <f>+'Te Aka Puaho'!S18</f>
        <v>0</v>
      </c>
      <c r="T282" s="90">
        <f>+'Te Aka Puaho'!T18</f>
        <v>0</v>
      </c>
      <c r="U282" s="90">
        <f>+'Te Aka Puaho'!U18</f>
        <v>0</v>
      </c>
      <c r="V282" s="90">
        <f>+'Te Aka Puaho'!V18</f>
        <v>0</v>
      </c>
      <c r="W282" s="90">
        <f>+'Te Aka Puaho'!W18</f>
        <v>0</v>
      </c>
      <c r="X282" s="90">
        <f>+'Te Aka Puaho'!X18</f>
        <v>0</v>
      </c>
      <c r="Y282" s="90">
        <f>+'Te Aka Puaho'!Y18</f>
        <v>0</v>
      </c>
      <c r="Z282" s="90">
        <f>+'Te Aka Puaho'!Z18</f>
        <v>0</v>
      </c>
      <c r="AA282" s="90">
        <f>+'Te Aka Puaho'!AA18</f>
        <v>0</v>
      </c>
      <c r="AB282" s="90">
        <f>+'Te Aka Puaho'!AB18</f>
        <v>0</v>
      </c>
      <c r="AC282" s="90">
        <f>+'Te Aka Puaho'!AC18</f>
        <v>0</v>
      </c>
      <c r="AD282" s="90">
        <f>+'Te Aka Puaho'!AD18</f>
        <v>0</v>
      </c>
      <c r="AE282" s="90">
        <f>+'Te Aka Puaho'!AE18</f>
        <v>0</v>
      </c>
      <c r="AF282" s="90">
        <f>+'Te Aka Puaho'!AF18</f>
        <v>0</v>
      </c>
      <c r="AG282" s="90">
        <f>+'Te Aka Puaho'!AG18</f>
        <v>0</v>
      </c>
      <c r="AH282" s="90">
        <f>+'Te Aka Puaho'!AH18</f>
        <v>0</v>
      </c>
      <c r="AI282" s="90" t="str">
        <f>+'Te Aka Puaho'!AI18</f>
        <v> </v>
      </c>
      <c r="AJ282" s="90" t="str">
        <f>+'Te Aka Puaho'!AJ18</f>
        <v> </v>
      </c>
      <c r="AK282" s="90">
        <f>+'Te Aka Puaho'!AK18</f>
        <v>0</v>
      </c>
      <c r="AL282" s="90">
        <f>+'Te Aka Puaho'!AL18</f>
        <v>0</v>
      </c>
      <c r="AM282" s="90">
        <f>+'Te Aka Puaho'!AM18</f>
        <v>0</v>
      </c>
      <c r="AN282" s="90">
        <f>+'Te Aka Puaho'!AN18</f>
        <v>0</v>
      </c>
      <c r="AO282" s="90">
        <f>+'Te Aka Puaho'!AO18</f>
        <v>2</v>
      </c>
      <c r="AP282" s="90" t="str">
        <f>+'Te Aka Puaho'!AP18</f>
        <v> </v>
      </c>
      <c r="AQ282" s="90">
        <f>+'Te Aka Puaho'!AQ18</f>
        <v>0</v>
      </c>
      <c r="AR282" s="90">
        <f>+'Te Aka Puaho'!AR18</f>
        <v>0</v>
      </c>
      <c r="AS282" s="90">
        <f>+'Te Aka Puaho'!AS18</f>
        <v>0</v>
      </c>
      <c r="AT282" s="90">
        <f>+'Te Aka Puaho'!AT18</f>
        <v>0</v>
      </c>
      <c r="AU282" s="90">
        <f>+'Te Aka Puaho'!AU18</f>
        <v>0</v>
      </c>
      <c r="AV282" s="90">
        <f>+'Te Aka Puaho'!AV18</f>
        <v>0</v>
      </c>
      <c r="AW282" s="90">
        <f>+'Te Aka Puaho'!AW18</f>
        <v>0</v>
      </c>
      <c r="AX282" s="90">
        <f>+'Te Aka Puaho'!AX18</f>
        <v>0</v>
      </c>
      <c r="AY282" s="90">
        <f>+'Te Aka Puaho'!AY18</f>
        <v>0</v>
      </c>
      <c r="AZ282" s="90">
        <f>+'Te Aka Puaho'!AZ18</f>
        <v>0</v>
      </c>
      <c r="BA282" s="90">
        <f>+'Te Aka Puaho'!BA18</f>
        <v>0</v>
      </c>
      <c r="BB282" s="90">
        <f>+'Te Aka Puaho'!BB18</f>
        <v>0</v>
      </c>
      <c r="BC282" s="90">
        <f>+'Te Aka Puaho'!BC18</f>
        <v>0</v>
      </c>
      <c r="BD282" s="90">
        <f>+'Te Aka Puaho'!BD18</f>
        <v>0</v>
      </c>
      <c r="BE282" s="90">
        <f>+'Te Aka Puaho'!BE18</f>
        <v>0</v>
      </c>
      <c r="BF282" s="90">
        <f>+'Te Aka Puaho'!BF18</f>
        <v>0</v>
      </c>
      <c r="BG282" s="90">
        <f>+'Te Aka Puaho'!BG18</f>
        <v>0</v>
      </c>
      <c r="BH282" s="90">
        <f>+'Te Aka Puaho'!BH18</f>
        <v>0</v>
      </c>
      <c r="BI282" s="90">
        <f>+'Te Aka Puaho'!BI18</f>
        <v>0</v>
      </c>
      <c r="BJ282" s="90">
        <f>+'Te Aka Puaho'!BJ18</f>
        <v>0</v>
      </c>
      <c r="BK282" s="90">
        <f>+'Te Aka Puaho'!BK18</f>
        <v>0</v>
      </c>
      <c r="BL282" s="90">
        <f>+'Te Aka Puaho'!BL18</f>
        <v>0</v>
      </c>
      <c r="BM282" s="90">
        <f>+'Te Aka Puaho'!BM18</f>
        <v>0</v>
      </c>
      <c r="BN282" s="90">
        <f>+'Te Aka Puaho'!BN18</f>
        <v>0</v>
      </c>
      <c r="BO282" s="90">
        <f>+'Te Aka Puaho'!BO18</f>
        <v>0</v>
      </c>
      <c r="BP282" s="90">
        <f>+'Te Aka Puaho'!BP18</f>
        <v>0</v>
      </c>
      <c r="BQ282" s="90">
        <f>+'Te Aka Puaho'!BQ18</f>
        <v>0</v>
      </c>
      <c r="BR282" s="90">
        <f>+'Te Aka Puaho'!BR18</f>
        <v>0</v>
      </c>
      <c r="BS282" s="90">
        <f>+'Te Aka Puaho'!BS18</f>
        <v>0</v>
      </c>
      <c r="BT282" s="10"/>
      <c r="BU282" s="15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</row>
    <row r="283" spans="1:87" s="3" customFormat="1" ht="15" customHeight="1">
      <c r="A283" s="12">
        <f t="shared" si="20"/>
        <v>279</v>
      </c>
      <c r="B283" s="86" t="s">
        <v>305</v>
      </c>
      <c r="C283" s="86">
        <v>9493</v>
      </c>
      <c r="D283" s="85" t="s">
        <v>118</v>
      </c>
      <c r="E283" s="19">
        <f t="shared" si="21"/>
      </c>
      <c r="F283" s="20" t="s">
        <v>331</v>
      </c>
      <c r="G283" s="129">
        <f t="shared" si="17"/>
        <v>31</v>
      </c>
      <c r="H283" s="129">
        <f t="shared" si="18"/>
        <v>9</v>
      </c>
      <c r="I283" s="101"/>
      <c r="J283" s="90">
        <f>+'Te Aka Puaho'!J19</f>
        <v>0</v>
      </c>
      <c r="K283" s="90">
        <f>+'Te Aka Puaho'!K19</f>
        <v>0</v>
      </c>
      <c r="L283" s="90">
        <f>+'Te Aka Puaho'!L19</f>
        <v>8</v>
      </c>
      <c r="M283" s="90">
        <f>+'Te Aka Puaho'!M19</f>
        <v>6</v>
      </c>
      <c r="N283" s="90">
        <f>+'Te Aka Puaho'!N19</f>
        <v>0</v>
      </c>
      <c r="O283" s="90">
        <f>+'Te Aka Puaho'!O19</f>
        <v>0</v>
      </c>
      <c r="P283" s="90">
        <f>+'Te Aka Puaho'!P19</f>
        <v>8</v>
      </c>
      <c r="Q283" s="90">
        <f>+'Te Aka Puaho'!Q19</f>
        <v>6</v>
      </c>
      <c r="R283" s="90">
        <f>+'Te Aka Puaho'!R19</f>
        <v>3</v>
      </c>
      <c r="S283" s="90">
        <f>+'Te Aka Puaho'!S19</f>
        <v>0</v>
      </c>
      <c r="T283" s="90">
        <f>+'Te Aka Puaho'!T19</f>
        <v>0</v>
      </c>
      <c r="U283" s="90">
        <f>+'Te Aka Puaho'!U19</f>
        <v>4</v>
      </c>
      <c r="V283" s="90">
        <f>+'Te Aka Puaho'!V19</f>
        <v>2</v>
      </c>
      <c r="W283" s="90">
        <f>+'Te Aka Puaho'!W19</f>
        <v>0</v>
      </c>
      <c r="X283" s="90">
        <f>+'Te Aka Puaho'!X19</f>
        <v>0</v>
      </c>
      <c r="Y283" s="90">
        <f>+'Te Aka Puaho'!Y19</f>
        <v>3</v>
      </c>
      <c r="Z283" s="90">
        <f>+'Te Aka Puaho'!Z19</f>
        <v>0</v>
      </c>
      <c r="AA283" s="90">
        <f>+'Te Aka Puaho'!AA19</f>
        <v>0</v>
      </c>
      <c r="AB283" s="90">
        <f>+'Te Aka Puaho'!AB19</f>
        <v>0</v>
      </c>
      <c r="AC283" s="90">
        <f>+'Te Aka Puaho'!AC19</f>
        <v>0</v>
      </c>
      <c r="AD283" s="90">
        <f>+'Te Aka Puaho'!AD19</f>
        <v>0</v>
      </c>
      <c r="AE283" s="90">
        <f>+'Te Aka Puaho'!AE19</f>
        <v>0</v>
      </c>
      <c r="AF283" s="90">
        <f>+'Te Aka Puaho'!AF19</f>
        <v>0</v>
      </c>
      <c r="AG283" s="90">
        <f>+'Te Aka Puaho'!AG19</f>
        <v>0</v>
      </c>
      <c r="AH283" s="90">
        <f>+'Te Aka Puaho'!AH19</f>
        <v>0</v>
      </c>
      <c r="AI283" s="90">
        <f>+'Te Aka Puaho'!AI19</f>
        <v>4</v>
      </c>
      <c r="AJ283" s="90">
        <f>+'Te Aka Puaho'!AJ19</f>
        <v>0</v>
      </c>
      <c r="AK283" s="90">
        <f>+'Te Aka Puaho'!AK19</f>
        <v>0</v>
      </c>
      <c r="AL283" s="90">
        <f>+'Te Aka Puaho'!AL19</f>
        <v>0</v>
      </c>
      <c r="AM283" s="90">
        <f>+'Te Aka Puaho'!AM19</f>
        <v>0</v>
      </c>
      <c r="AN283" s="90">
        <f>+'Te Aka Puaho'!AN19</f>
        <v>0</v>
      </c>
      <c r="AO283" s="90">
        <f>+'Te Aka Puaho'!AO19</f>
        <v>5</v>
      </c>
      <c r="AP283" s="90">
        <f>+'Te Aka Puaho'!AP19</f>
        <v>0</v>
      </c>
      <c r="AQ283" s="90">
        <f>+'Te Aka Puaho'!AQ19</f>
        <v>24</v>
      </c>
      <c r="AR283" s="90">
        <f>+'Te Aka Puaho'!AR19</f>
        <v>0</v>
      </c>
      <c r="AS283" s="90">
        <f>+'Te Aka Puaho'!AS19</f>
        <v>0</v>
      </c>
      <c r="AT283" s="90">
        <f>+'Te Aka Puaho'!AT19</f>
        <v>0</v>
      </c>
      <c r="AU283" s="90">
        <f>+'Te Aka Puaho'!AU19</f>
        <v>0</v>
      </c>
      <c r="AV283" s="90">
        <f>+'Te Aka Puaho'!AV19</f>
        <v>0</v>
      </c>
      <c r="AW283" s="90">
        <f>+'Te Aka Puaho'!AW19</f>
        <v>0</v>
      </c>
      <c r="AX283" s="90">
        <f>+'Te Aka Puaho'!AX19</f>
        <v>0</v>
      </c>
      <c r="AY283" s="90">
        <f>+'Te Aka Puaho'!AY19</f>
        <v>0</v>
      </c>
      <c r="AZ283" s="90">
        <f>+'Te Aka Puaho'!AZ19</f>
        <v>0</v>
      </c>
      <c r="BA283" s="90">
        <f>+'Te Aka Puaho'!BA19</f>
        <v>0</v>
      </c>
      <c r="BB283" s="90">
        <f>+'Te Aka Puaho'!BB19</f>
        <v>0</v>
      </c>
      <c r="BC283" s="90">
        <f>+'Te Aka Puaho'!BC19</f>
        <v>0</v>
      </c>
      <c r="BD283" s="90">
        <f>+'Te Aka Puaho'!BD19</f>
        <v>0</v>
      </c>
      <c r="BE283" s="90">
        <f>+'Te Aka Puaho'!BE19</f>
        <v>0</v>
      </c>
      <c r="BF283" s="90">
        <f>+'Te Aka Puaho'!BF19</f>
        <v>0</v>
      </c>
      <c r="BG283" s="90">
        <f>+'Te Aka Puaho'!BG19</f>
        <v>0</v>
      </c>
      <c r="BH283" s="90">
        <f>+'Te Aka Puaho'!BH19</f>
        <v>0</v>
      </c>
      <c r="BI283" s="90">
        <f>+'Te Aka Puaho'!BI19</f>
        <v>0</v>
      </c>
      <c r="BJ283" s="90">
        <f>+'Te Aka Puaho'!BJ19</f>
        <v>0</v>
      </c>
      <c r="BK283" s="90">
        <f>+'Te Aka Puaho'!BK19</f>
        <v>0</v>
      </c>
      <c r="BL283" s="90">
        <f>+'Te Aka Puaho'!BL19</f>
        <v>0</v>
      </c>
      <c r="BM283" s="90">
        <f>+'Te Aka Puaho'!BM19</f>
        <v>0</v>
      </c>
      <c r="BN283" s="90">
        <f>+'Te Aka Puaho'!BN19</f>
        <v>0</v>
      </c>
      <c r="BO283" s="90">
        <f>+'Te Aka Puaho'!BO19</f>
        <v>0</v>
      </c>
      <c r="BP283" s="90">
        <f>+'Te Aka Puaho'!BP19</f>
        <v>0</v>
      </c>
      <c r="BQ283" s="90">
        <f>+'Te Aka Puaho'!BQ19</f>
        <v>0</v>
      </c>
      <c r="BR283" s="90">
        <f>+'Te Aka Puaho'!BR19</f>
        <v>0</v>
      </c>
      <c r="BS283" s="90">
        <f>+'Te Aka Puaho'!BS19</f>
        <v>0</v>
      </c>
      <c r="BT283" s="10"/>
      <c r="BU283" s="15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</row>
    <row r="284" spans="1:87" s="9" customFormat="1" ht="15" customHeight="1">
      <c r="A284" s="156" t="s">
        <v>348</v>
      </c>
      <c r="B284" s="156"/>
      <c r="C284" s="156"/>
      <c r="D284" s="156"/>
      <c r="E284" s="18"/>
      <c r="F284" s="54"/>
      <c r="G284" s="129">
        <f aca="true" t="shared" si="22" ref="G284:P284">SUM(G5:G283)</f>
        <v>22844</v>
      </c>
      <c r="H284" s="129">
        <f t="shared" si="22"/>
        <v>10383</v>
      </c>
      <c r="I284" s="129">
        <f t="shared" si="22"/>
        <v>0</v>
      </c>
      <c r="J284" s="129">
        <f t="shared" si="22"/>
        <v>260</v>
      </c>
      <c r="K284" s="129">
        <f t="shared" si="22"/>
        <v>892</v>
      </c>
      <c r="L284" s="129">
        <f t="shared" si="22"/>
        <v>1834</v>
      </c>
      <c r="M284" s="129">
        <f t="shared" si="22"/>
        <v>4165</v>
      </c>
      <c r="N284" s="129">
        <f t="shared" si="22"/>
        <v>7359</v>
      </c>
      <c r="O284" s="129">
        <f t="shared" si="22"/>
        <v>809</v>
      </c>
      <c r="P284" s="129">
        <f t="shared" si="22"/>
        <v>1361</v>
      </c>
      <c r="Q284" s="129">
        <f>SUM(Q5:Q283)</f>
        <v>2651</v>
      </c>
      <c r="R284" s="129">
        <f>SUM(R5:R283)</f>
        <v>3665</v>
      </c>
      <c r="S284" s="129">
        <f>SUM(S5:S283)</f>
        <v>268</v>
      </c>
      <c r="T284" s="129">
        <f>SUM(T5:T283)</f>
        <v>1167</v>
      </c>
      <c r="U284" s="129">
        <f>SUM(U5:U283)</f>
        <v>1193</v>
      </c>
      <c r="V284" s="129">
        <f>SUM(V5:V283)</f>
        <v>1572</v>
      </c>
      <c r="W284" s="129">
        <f>SUM(W5:W283)</f>
        <v>1748</v>
      </c>
      <c r="X284" s="129">
        <f>SUM(X5:X283)</f>
        <v>1075</v>
      </c>
      <c r="Y284" s="129">
        <f>SUM(Y5:Y283)</f>
        <v>877</v>
      </c>
      <c r="Z284" s="129">
        <f>SUM(Z5:Z283)</f>
        <v>1215</v>
      </c>
      <c r="AA284" s="129">
        <f>SUM(AA5:AA283)</f>
        <v>1268</v>
      </c>
      <c r="AB284" s="129">
        <f>SUM(AB5:AB283)</f>
        <v>1575</v>
      </c>
      <c r="AC284" s="129">
        <f>SUM(AC5:AC283)</f>
        <v>739</v>
      </c>
      <c r="AD284" s="129">
        <f>SUM(AD5:AD283)</f>
        <v>781</v>
      </c>
      <c r="AE284" s="129">
        <f>SUM(AE5:AE283)</f>
        <v>1015</v>
      </c>
      <c r="AF284" s="129">
        <f>SUM(AF5:AF283)</f>
        <v>2920.5</v>
      </c>
      <c r="AG284" s="129">
        <f>SUM(AG5:AG283)</f>
        <v>1556</v>
      </c>
      <c r="AH284" s="129">
        <f>SUM(AH5:AH283)</f>
        <v>17938.5</v>
      </c>
      <c r="AI284" s="129">
        <f>SUM(AI5:AI283)</f>
        <v>509</v>
      </c>
      <c r="AJ284" s="129" t="e">
        <f>SUM(AJ5:AJ283)</f>
        <v>#VALUE!</v>
      </c>
      <c r="AK284" s="129">
        <f>SUM(AK5:AK283)</f>
        <v>124</v>
      </c>
      <c r="AL284" s="129">
        <f>SUM(AL5:AL283)</f>
        <v>88</v>
      </c>
      <c r="AM284" s="129">
        <f>SUM(AM5:AM283)</f>
        <v>10</v>
      </c>
      <c r="AN284" s="129">
        <f>SUM(AN5:AN283)</f>
        <v>391</v>
      </c>
      <c r="AO284" s="129">
        <f>SUM(AO5:AO283)</f>
        <v>4412.5</v>
      </c>
      <c r="AP284" s="129">
        <f>SUM(AP5:AP283)</f>
        <v>2744</v>
      </c>
      <c r="AQ284" s="129">
        <f>SUM(AQ5:AQ283)</f>
        <v>7539</v>
      </c>
      <c r="AR284" s="129">
        <f>SUM(AR5:AR283)</f>
        <v>254</v>
      </c>
      <c r="AS284" s="129">
        <f>SUM(AS5:AS283)</f>
        <v>7138.25</v>
      </c>
      <c r="AT284" s="129">
        <f>SUM(AT5:AT283)</f>
        <v>32</v>
      </c>
      <c r="AU284" s="129">
        <f>SUM(AU5:AU283)</f>
        <v>159</v>
      </c>
      <c r="AV284" s="129">
        <f>SUM(AV5:AV283)</f>
        <v>38</v>
      </c>
      <c r="AW284" s="129">
        <f>SUM(AW5:AW283)</f>
        <v>950.5</v>
      </c>
      <c r="AX284" s="129">
        <f>SUM(AX5:AX283)</f>
        <v>14</v>
      </c>
      <c r="AY284" s="129">
        <f>SUM(AY5:AY283)</f>
        <v>43</v>
      </c>
      <c r="AZ284" s="129">
        <f>SUM(AZ5:AZ283)</f>
        <v>67.5</v>
      </c>
      <c r="BA284" s="129">
        <f>SUM(BA5:BA283)</f>
        <v>558</v>
      </c>
      <c r="BB284" s="129">
        <f>SUM(BB5:BB283)</f>
        <v>1725</v>
      </c>
      <c r="BC284" s="129">
        <f>SUM(BC5:BC283)</f>
        <v>2362.5</v>
      </c>
      <c r="BD284" s="129">
        <f>SUM(BD5:BD283)</f>
        <v>70</v>
      </c>
      <c r="BE284" s="129">
        <f>SUM(BE5:BE283)</f>
        <v>1417.5</v>
      </c>
      <c r="BF284" s="129">
        <f>SUM(BF5:BF283)</f>
        <v>590</v>
      </c>
      <c r="BG284" s="129">
        <f>SUM(BG5:BG283)</f>
        <v>1298</v>
      </c>
      <c r="BH284" s="129">
        <f>SUM(BH5:BH283)</f>
        <v>54</v>
      </c>
      <c r="BI284" s="129">
        <f>SUM(BI5:BI283)</f>
        <v>688.75</v>
      </c>
      <c r="BJ284" s="129">
        <f>SUM(BJ5:BJ283)</f>
        <v>928</v>
      </c>
      <c r="BK284" s="129">
        <f>SUM(BK5:BK283)</f>
        <v>1491.65</v>
      </c>
      <c r="BL284" s="129">
        <f>SUM(BL5:BL283)</f>
        <v>178</v>
      </c>
      <c r="BM284" s="129">
        <f>SUM(BM5:BM283)</f>
        <v>46802.5</v>
      </c>
      <c r="BN284" s="129">
        <f>SUM(BN5:BN283)</f>
        <v>527</v>
      </c>
      <c r="BO284" s="129">
        <f>SUM(BO5:BO283)</f>
        <v>1561.5</v>
      </c>
      <c r="BP284" s="129">
        <f>SUM(BP5:BP283)</f>
        <v>207</v>
      </c>
      <c r="BQ284" s="129">
        <f>SUM(BQ5:BQ283)</f>
        <v>1404.75</v>
      </c>
      <c r="BR284" s="129">
        <f>SUM(BR5:BR283)</f>
        <v>941</v>
      </c>
      <c r="BS284" s="129">
        <f>SUM(BS5:BS283)</f>
        <v>1524</v>
      </c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</row>
    <row r="285" spans="1:87" s="9" customFormat="1" ht="15" customHeight="1">
      <c r="A285" s="155" t="s">
        <v>333</v>
      </c>
      <c r="B285" s="155"/>
      <c r="C285" s="155"/>
      <c r="D285" s="155"/>
      <c r="E285" s="18"/>
      <c r="F285" s="17"/>
      <c r="G285" s="129">
        <f t="shared" si="17"/>
        <v>23409</v>
      </c>
      <c r="H285" s="129">
        <f t="shared" si="18"/>
        <v>10758</v>
      </c>
      <c r="I285" s="129">
        <v>0</v>
      </c>
      <c r="J285" s="129">
        <v>470</v>
      </c>
      <c r="K285" s="129">
        <v>872</v>
      </c>
      <c r="L285" s="129">
        <v>1885</v>
      </c>
      <c r="M285" s="129">
        <v>4226</v>
      </c>
      <c r="N285" s="129">
        <v>7440</v>
      </c>
      <c r="O285" s="129">
        <v>775</v>
      </c>
      <c r="P285" s="129">
        <v>1386</v>
      </c>
      <c r="Q285" s="129">
        <v>2704</v>
      </c>
      <c r="R285" s="129">
        <v>3651</v>
      </c>
      <c r="S285" s="129">
        <v>627</v>
      </c>
      <c r="T285" s="129">
        <v>1213</v>
      </c>
      <c r="U285" s="129">
        <v>1172</v>
      </c>
      <c r="V285" s="129">
        <v>1623</v>
      </c>
      <c r="W285" s="129">
        <v>1735</v>
      </c>
      <c r="X285" s="129">
        <v>1019</v>
      </c>
      <c r="Y285" s="129">
        <v>914</v>
      </c>
      <c r="Z285" s="129">
        <v>1241</v>
      </c>
      <c r="AA285" s="129">
        <v>1214</v>
      </c>
      <c r="AB285" s="129">
        <v>1531</v>
      </c>
      <c r="AC285" s="129">
        <v>774</v>
      </c>
      <c r="AD285" s="129">
        <v>780</v>
      </c>
      <c r="AE285" s="129">
        <v>824</v>
      </c>
      <c r="AF285" s="129">
        <v>3131.5</v>
      </c>
      <c r="AG285" s="129">
        <v>1772</v>
      </c>
      <c r="AH285" s="129">
        <v>18815.5</v>
      </c>
      <c r="AI285" s="129">
        <v>552</v>
      </c>
      <c r="AJ285" s="129">
        <v>650</v>
      </c>
      <c r="AK285" s="129">
        <v>114</v>
      </c>
      <c r="AL285" s="129">
        <v>33</v>
      </c>
      <c r="AM285" s="129">
        <v>14</v>
      </c>
      <c r="AN285" s="129">
        <v>372</v>
      </c>
      <c r="AO285" s="129">
        <v>4629.5</v>
      </c>
      <c r="AP285" s="129">
        <v>2732</v>
      </c>
      <c r="AQ285" s="129">
        <v>7753</v>
      </c>
      <c r="AR285" s="129">
        <v>208</v>
      </c>
      <c r="AS285" s="129">
        <v>6644</v>
      </c>
      <c r="AT285" s="129">
        <v>25</v>
      </c>
      <c r="AU285" s="129">
        <v>89.2</v>
      </c>
      <c r="AV285" s="129">
        <v>28</v>
      </c>
      <c r="AW285" s="129">
        <v>695.7</v>
      </c>
      <c r="AX285" s="129">
        <v>16</v>
      </c>
      <c r="AY285" s="129">
        <v>50</v>
      </c>
      <c r="AZ285" s="129">
        <v>43</v>
      </c>
      <c r="BA285" s="129">
        <v>516</v>
      </c>
      <c r="BB285" s="129">
        <v>1769</v>
      </c>
      <c r="BC285" s="129">
        <v>1811.95</v>
      </c>
      <c r="BD285" s="129">
        <v>79</v>
      </c>
      <c r="BE285" s="129">
        <v>1444.5</v>
      </c>
      <c r="BF285" s="129">
        <v>572</v>
      </c>
      <c r="BG285" s="129">
        <v>1238.2</v>
      </c>
      <c r="BH285" s="129">
        <v>46.4</v>
      </c>
      <c r="BI285" s="129">
        <v>624</v>
      </c>
      <c r="BJ285" s="129">
        <v>904</v>
      </c>
      <c r="BK285" s="129">
        <v>1218.1</v>
      </c>
      <c r="BL285" s="129">
        <v>171</v>
      </c>
      <c r="BM285" s="129">
        <v>2727.5</v>
      </c>
      <c r="BN285" s="129">
        <v>363</v>
      </c>
      <c r="BO285" s="129">
        <v>1059.8</v>
      </c>
      <c r="BP285" s="129">
        <v>125</v>
      </c>
      <c r="BQ285" s="129">
        <v>1105.7</v>
      </c>
      <c r="BR285" s="129">
        <v>833</v>
      </c>
      <c r="BS285" s="129">
        <v>1095.1</v>
      </c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</row>
    <row r="286" spans="1:71" s="9" customFormat="1" ht="15" customHeight="1">
      <c r="A286" s="155" t="s">
        <v>349</v>
      </c>
      <c r="B286" s="155"/>
      <c r="C286" s="155"/>
      <c r="D286" s="155"/>
      <c r="E286" s="18"/>
      <c r="F286" s="17"/>
      <c r="G286" s="106">
        <f aca="true" t="shared" si="23" ref="G286:BR286">IF(G285=0,"",G284/G285)</f>
        <v>0.9758639839378017</v>
      </c>
      <c r="H286" s="106">
        <f t="shared" si="23"/>
        <v>0.9651422197434467</v>
      </c>
      <c r="I286" s="106">
        <f t="shared" si="23"/>
      </c>
      <c r="J286" s="106">
        <f t="shared" si="23"/>
        <v>0.5531914893617021</v>
      </c>
      <c r="K286" s="106">
        <f t="shared" si="23"/>
        <v>1.0229357798165137</v>
      </c>
      <c r="L286" s="106">
        <f t="shared" si="23"/>
        <v>0.9729442970822281</v>
      </c>
      <c r="M286" s="106">
        <f t="shared" si="23"/>
        <v>0.9855655466161856</v>
      </c>
      <c r="N286" s="106">
        <f t="shared" si="23"/>
        <v>0.9891129032258065</v>
      </c>
      <c r="O286" s="106">
        <f t="shared" si="23"/>
        <v>1.0438709677419356</v>
      </c>
      <c r="P286" s="106">
        <f t="shared" si="23"/>
        <v>0.9819624819624819</v>
      </c>
      <c r="Q286" s="106">
        <f t="shared" si="23"/>
        <v>0.9803994082840237</v>
      </c>
      <c r="R286" s="106">
        <f t="shared" si="23"/>
        <v>1.0038345658723637</v>
      </c>
      <c r="S286" s="106">
        <f t="shared" si="23"/>
        <v>0.4274322169059011</v>
      </c>
      <c r="T286" s="106">
        <f t="shared" si="23"/>
        <v>0.9620774938169827</v>
      </c>
      <c r="U286" s="106">
        <f t="shared" si="23"/>
        <v>1.0179180887372015</v>
      </c>
      <c r="V286" s="106">
        <f t="shared" si="23"/>
        <v>0.9685767097966729</v>
      </c>
      <c r="W286" s="106">
        <f t="shared" si="23"/>
        <v>1.007492795389049</v>
      </c>
      <c r="X286" s="106">
        <f t="shared" si="23"/>
        <v>1.0549558390579</v>
      </c>
      <c r="Y286" s="106">
        <f t="shared" si="23"/>
        <v>0.9595185995623632</v>
      </c>
      <c r="Z286" s="106">
        <f t="shared" si="23"/>
        <v>0.9790491539081386</v>
      </c>
      <c r="AA286" s="106">
        <f t="shared" si="23"/>
        <v>1.044481054365733</v>
      </c>
      <c r="AB286" s="106">
        <f t="shared" si="23"/>
        <v>1.0287393860222076</v>
      </c>
      <c r="AC286" s="106">
        <f t="shared" si="23"/>
        <v>0.9547803617571059</v>
      </c>
      <c r="AD286" s="106">
        <f t="shared" si="23"/>
        <v>1.0012820512820513</v>
      </c>
      <c r="AE286" s="106">
        <f t="shared" si="23"/>
        <v>1.2317961165048543</v>
      </c>
      <c r="AF286" s="106">
        <f t="shared" si="23"/>
        <v>0.9326201500878173</v>
      </c>
      <c r="AG286" s="106">
        <f t="shared" si="23"/>
        <v>0.8781038374717833</v>
      </c>
      <c r="AH286" s="106">
        <f t="shared" si="23"/>
        <v>0.9533894927054822</v>
      </c>
      <c r="AI286" s="106">
        <f t="shared" si="23"/>
        <v>0.9221014492753623</v>
      </c>
      <c r="AJ286" s="106" t="e">
        <f t="shared" si="23"/>
        <v>#VALUE!</v>
      </c>
      <c r="AK286" s="106">
        <f t="shared" si="23"/>
        <v>1.087719298245614</v>
      </c>
      <c r="AL286" s="106">
        <f t="shared" si="23"/>
        <v>2.6666666666666665</v>
      </c>
      <c r="AM286" s="106">
        <f t="shared" si="23"/>
        <v>0.7142857142857143</v>
      </c>
      <c r="AN286" s="106">
        <f t="shared" si="23"/>
        <v>1.0510752688172043</v>
      </c>
      <c r="AO286" s="106">
        <f t="shared" si="23"/>
        <v>0.9531266875472513</v>
      </c>
      <c r="AP286" s="106">
        <f t="shared" si="23"/>
        <v>1.0043923865300146</v>
      </c>
      <c r="AQ286" s="106">
        <f t="shared" si="23"/>
        <v>0.972397781503934</v>
      </c>
      <c r="AR286" s="106">
        <f t="shared" si="23"/>
        <v>1.2211538461538463</v>
      </c>
      <c r="AS286" s="106">
        <f t="shared" si="23"/>
        <v>1.0743904274533413</v>
      </c>
      <c r="AT286" s="106">
        <f t="shared" si="23"/>
        <v>1.28</v>
      </c>
      <c r="AU286" s="106">
        <f t="shared" si="23"/>
        <v>1.7825112107623318</v>
      </c>
      <c r="AV286" s="106">
        <f t="shared" si="23"/>
        <v>1.3571428571428572</v>
      </c>
      <c r="AW286" s="106">
        <f t="shared" si="23"/>
        <v>1.3662498203248525</v>
      </c>
      <c r="AX286" s="106">
        <f t="shared" si="23"/>
        <v>0.875</v>
      </c>
      <c r="AY286" s="106">
        <f t="shared" si="23"/>
        <v>0.86</v>
      </c>
      <c r="AZ286" s="106">
        <f t="shared" si="23"/>
        <v>1.569767441860465</v>
      </c>
      <c r="BA286" s="106">
        <f t="shared" si="23"/>
        <v>1.0813953488372092</v>
      </c>
      <c r="BB286" s="106">
        <f t="shared" si="23"/>
        <v>0.9751271905031091</v>
      </c>
      <c r="BC286" s="106">
        <f t="shared" si="23"/>
        <v>1.3038439250531195</v>
      </c>
      <c r="BD286" s="106">
        <f t="shared" si="23"/>
        <v>0.8860759493670886</v>
      </c>
      <c r="BE286" s="106">
        <f t="shared" si="23"/>
        <v>0.9813084112149533</v>
      </c>
      <c r="BF286" s="106">
        <f t="shared" si="23"/>
        <v>1.0314685314685315</v>
      </c>
      <c r="BG286" s="106">
        <f t="shared" si="23"/>
        <v>1.0482959134227103</v>
      </c>
      <c r="BH286" s="106">
        <f t="shared" si="23"/>
        <v>1.1637931034482758</v>
      </c>
      <c r="BI286" s="106">
        <f t="shared" si="23"/>
        <v>1.1037660256410255</v>
      </c>
      <c r="BJ286" s="106">
        <f t="shared" si="23"/>
        <v>1.0265486725663717</v>
      </c>
      <c r="BK286" s="106">
        <f t="shared" si="23"/>
        <v>1.224571053279698</v>
      </c>
      <c r="BL286" s="106">
        <f t="shared" si="23"/>
        <v>1.04093567251462</v>
      </c>
      <c r="BM286" s="106">
        <f t="shared" si="23"/>
        <v>17.15948670944088</v>
      </c>
      <c r="BN286" s="106">
        <f t="shared" si="23"/>
        <v>1.4517906336088153</v>
      </c>
      <c r="BO286" s="106">
        <f t="shared" si="23"/>
        <v>1.4733912058879035</v>
      </c>
      <c r="BP286" s="106">
        <f t="shared" si="23"/>
        <v>1.656</v>
      </c>
      <c r="BQ286" s="106">
        <f t="shared" si="23"/>
        <v>1.2704621506737812</v>
      </c>
      <c r="BR286" s="106">
        <f t="shared" si="23"/>
        <v>1.1296518607442978</v>
      </c>
      <c r="BS286" s="106">
        <f>IF(BS284=0,"",BS284/BS285)</f>
        <v>1.391653730252945</v>
      </c>
    </row>
    <row r="287" ht="12.75">
      <c r="E287" s="111"/>
    </row>
    <row r="288" spans="2:71" ht="12.75">
      <c r="B288" s="149" t="s">
        <v>372</v>
      </c>
      <c r="C288" s="10"/>
      <c r="D288" s="10"/>
      <c r="F288" s="148">
        <f>+A283-SUM(E5:E283)</f>
        <v>105</v>
      </c>
      <c r="G288" s="151">
        <f>+G284-'Pres Summary'!G13</f>
        <v>0</v>
      </c>
      <c r="H288" s="151">
        <f>+H284-'Pres Summary'!H13</f>
        <v>0</v>
      </c>
      <c r="I288" s="151">
        <f>+I284-'Pres Summary'!I13</f>
        <v>0</v>
      </c>
      <c r="J288" s="151">
        <f>+J284-'Pres Summary'!J13</f>
        <v>0</v>
      </c>
      <c r="K288" s="151">
        <f>+K284-'Pres Summary'!K13</f>
        <v>0</v>
      </c>
      <c r="L288" s="151">
        <f>+L284-'Pres Summary'!L13</f>
        <v>0</v>
      </c>
      <c r="M288" s="151">
        <f>+M284-'Pres Summary'!M13</f>
        <v>0</v>
      </c>
      <c r="N288" s="151">
        <f>+N284-'Pres Summary'!N13</f>
        <v>0</v>
      </c>
      <c r="O288" s="151">
        <f>+O284-'Pres Summary'!O13</f>
        <v>0</v>
      </c>
      <c r="P288" s="151">
        <f>+P284-'Pres Summary'!P13</f>
        <v>0</v>
      </c>
      <c r="Q288" s="151">
        <f>+Q284-'Pres Summary'!Q13</f>
        <v>0</v>
      </c>
      <c r="R288" s="151">
        <f>+R284-'Pres Summary'!R13</f>
        <v>0</v>
      </c>
      <c r="S288" s="151">
        <f>+S284-'Pres Summary'!S13</f>
        <v>0</v>
      </c>
      <c r="T288" s="151">
        <f>+T284-'Pres Summary'!T13</f>
        <v>0</v>
      </c>
      <c r="U288" s="151">
        <f>+U284-'Pres Summary'!U13</f>
        <v>0</v>
      </c>
      <c r="V288" s="151">
        <f>+V284-'Pres Summary'!V13</f>
        <v>0</v>
      </c>
      <c r="W288" s="151">
        <f>+W284-'Pres Summary'!W13</f>
        <v>0</v>
      </c>
      <c r="X288" s="151">
        <f>+X284-'Pres Summary'!X13</f>
        <v>0</v>
      </c>
      <c r="Y288" s="151">
        <f>+Y284-'Pres Summary'!Y13</f>
        <v>0</v>
      </c>
      <c r="Z288" s="151">
        <f>+Z284-'Pres Summary'!Z13</f>
        <v>0</v>
      </c>
      <c r="AA288" s="151">
        <f>+AA284-'Pres Summary'!AA13</f>
        <v>0</v>
      </c>
      <c r="AB288" s="151">
        <f>+AB284-'Pres Summary'!AB13</f>
        <v>0</v>
      </c>
      <c r="AC288" s="151">
        <f>+AC284-'Pres Summary'!AC13</f>
        <v>0</v>
      </c>
      <c r="AD288" s="151">
        <f>+AD284-'Pres Summary'!AD13</f>
        <v>0</v>
      </c>
      <c r="AE288" s="151">
        <f>+AE284-'Pres Summary'!AE13</f>
        <v>0</v>
      </c>
      <c r="AF288" s="151">
        <f>+AF284-'Pres Summary'!AF13</f>
        <v>0</v>
      </c>
      <c r="AG288" s="151">
        <f>+AG284-'Pres Summary'!AG13</f>
        <v>0</v>
      </c>
      <c r="AH288" s="151">
        <f>+AH284-'Pres Summary'!AH13</f>
        <v>0</v>
      </c>
      <c r="AI288" s="151">
        <f>+AI284-'Pres Summary'!AI13</f>
        <v>0</v>
      </c>
      <c r="AJ288" s="151" t="e">
        <f>+AJ284-'Pres Summary'!AJ13</f>
        <v>#VALUE!</v>
      </c>
      <c r="AK288" s="151">
        <f>+AK284-'Pres Summary'!AK13</f>
        <v>0</v>
      </c>
      <c r="AL288" s="151">
        <f>+AL284-'Pres Summary'!AL13</f>
        <v>0</v>
      </c>
      <c r="AM288" s="151">
        <f>+AM284-'Pres Summary'!AM13</f>
        <v>0</v>
      </c>
      <c r="AN288" s="151">
        <f>+AN284-'Pres Summary'!AN13</f>
        <v>0</v>
      </c>
      <c r="AO288" s="151">
        <f>+AO284-'Pres Summary'!AO13</f>
        <v>0</v>
      </c>
      <c r="AP288" s="151">
        <f>+AP284-'Pres Summary'!AP13</f>
        <v>0</v>
      </c>
      <c r="AQ288" s="151">
        <f>+AQ284-'Pres Summary'!AQ13</f>
        <v>0</v>
      </c>
      <c r="AR288" s="151">
        <f>+AR284-'Pres Summary'!AR13</f>
        <v>0</v>
      </c>
      <c r="AS288" s="151">
        <f>+AS284-'Pres Summary'!AS13</f>
        <v>0</v>
      </c>
      <c r="AT288" s="151">
        <f>+AT284-'Pres Summary'!AT13</f>
        <v>0</v>
      </c>
      <c r="AU288" s="151">
        <f>+AU284-'Pres Summary'!AU13</f>
        <v>0</v>
      </c>
      <c r="AV288" s="151">
        <f>+AV284-'Pres Summary'!AV13</f>
        <v>0</v>
      </c>
      <c r="AW288" s="151">
        <f>+AW284-'Pres Summary'!AW13</f>
        <v>0</v>
      </c>
      <c r="AX288" s="151">
        <f>+AX284-'Pres Summary'!AX13</f>
        <v>0</v>
      </c>
      <c r="AY288" s="151">
        <f>+AY284-'Pres Summary'!AY13</f>
        <v>0</v>
      </c>
      <c r="AZ288" s="151">
        <f>+AZ284-'Pres Summary'!AZ13</f>
        <v>0</v>
      </c>
      <c r="BA288" s="151">
        <f>+BA284-'Pres Summary'!BA13</f>
        <v>0</v>
      </c>
      <c r="BB288" s="151">
        <f>+BB284-'Pres Summary'!BB13</f>
        <v>0</v>
      </c>
      <c r="BC288" s="151">
        <f>+BC284-'Pres Summary'!BC13</f>
        <v>0</v>
      </c>
      <c r="BD288" s="151">
        <f>+BD284-'Pres Summary'!BD13</f>
        <v>0</v>
      </c>
      <c r="BE288" s="151">
        <f>+BE284-'Pres Summary'!BE13</f>
        <v>0</v>
      </c>
      <c r="BF288" s="151">
        <f>+BF284-'Pres Summary'!BF13</f>
        <v>0</v>
      </c>
      <c r="BG288" s="151">
        <f>+BG284-'Pres Summary'!BG13</f>
        <v>0</v>
      </c>
      <c r="BH288" s="151">
        <f>+BH284-'Pres Summary'!BH13</f>
        <v>0</v>
      </c>
      <c r="BI288" s="151">
        <f>+BI284-'Pres Summary'!BI13</f>
        <v>0</v>
      </c>
      <c r="BJ288" s="151">
        <f>+BJ284-'Pres Summary'!BJ13</f>
        <v>0</v>
      </c>
      <c r="BK288" s="151">
        <f>+BK284-'Pres Summary'!BK13</f>
        <v>0</v>
      </c>
      <c r="BL288" s="151">
        <f>+BL284-'Pres Summary'!BL13</f>
        <v>0</v>
      </c>
      <c r="BM288" s="151">
        <f>+BM284-'Pres Summary'!BM13</f>
        <v>0</v>
      </c>
      <c r="BN288" s="151">
        <f>+BN284-'Pres Summary'!BN13</f>
        <v>0</v>
      </c>
      <c r="BO288" s="151">
        <f>+BO284-'Pres Summary'!BO13</f>
        <v>0</v>
      </c>
      <c r="BP288" s="151">
        <f>+BP284-'Pres Summary'!BP13</f>
        <v>0</v>
      </c>
      <c r="BQ288" s="151">
        <f>+BQ284-'Pres Summary'!BQ13</f>
        <v>0</v>
      </c>
      <c r="BR288" s="151">
        <f>+BR284-'Pres Summary'!BR13</f>
        <v>0</v>
      </c>
      <c r="BS288" s="151">
        <f>+BS284-'Pres Summary'!BS13</f>
        <v>0</v>
      </c>
    </row>
    <row r="289" spans="2:6" ht="12.75">
      <c r="B289" s="150" t="s">
        <v>373</v>
      </c>
      <c r="F289" s="111">
        <f>+A283-F288</f>
        <v>174</v>
      </c>
    </row>
    <row r="290" spans="2:7" ht="12.75">
      <c r="B290" s="66" t="s">
        <v>330</v>
      </c>
      <c r="C290" s="10"/>
      <c r="F290" s="67">
        <f>+F288/A283</f>
        <v>0.3763440860215054</v>
      </c>
      <c r="G290" s="133"/>
    </row>
    <row r="291" ht="12.75">
      <c r="E291" s="111"/>
    </row>
    <row r="294" ht="12.75">
      <c r="H294" s="133"/>
    </row>
  </sheetData>
  <sheetProtection/>
  <mergeCells count="39">
    <mergeCell ref="AM1:AN3"/>
    <mergeCell ref="AF1:AH3"/>
    <mergeCell ref="AK1:AL3"/>
    <mergeCell ref="G1:G4"/>
    <mergeCell ref="H1:H4"/>
    <mergeCell ref="I1:I4"/>
    <mergeCell ref="J1:R3"/>
    <mergeCell ref="S1:AA3"/>
    <mergeCell ref="AB1:AE3"/>
    <mergeCell ref="AR1:BS1"/>
    <mergeCell ref="AR2:AU2"/>
    <mergeCell ref="AV2:AY2"/>
    <mergeCell ref="AZ2:BC2"/>
    <mergeCell ref="BD2:BG2"/>
    <mergeCell ref="BH3:BI3"/>
    <mergeCell ref="BJ3:BK3"/>
    <mergeCell ref="BL3:BM3"/>
    <mergeCell ref="BN3:BO3"/>
    <mergeCell ref="AZ3:BA3"/>
    <mergeCell ref="BP3:BQ3"/>
    <mergeCell ref="BR3:BS3"/>
    <mergeCell ref="BL2:BO2"/>
    <mergeCell ref="BP2:BS2"/>
    <mergeCell ref="AR3:AS3"/>
    <mergeCell ref="AT3:AU3"/>
    <mergeCell ref="AV3:AW3"/>
    <mergeCell ref="AX3:AY3"/>
    <mergeCell ref="BH2:BK2"/>
    <mergeCell ref="BB3:BC3"/>
    <mergeCell ref="BD3:BE3"/>
    <mergeCell ref="BF3:BG3"/>
    <mergeCell ref="A286:D286"/>
    <mergeCell ref="A285:D285"/>
    <mergeCell ref="A284:D284"/>
    <mergeCell ref="F1:F4"/>
    <mergeCell ref="E1:E4"/>
    <mergeCell ref="A1:D4"/>
    <mergeCell ref="AI1:AJ3"/>
    <mergeCell ref="AO1:A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R26"/>
  <sheetViews>
    <sheetView zoomScalePageLayoutView="0" workbookViewId="0" topLeftCell="A2">
      <selection activeCell="G9" sqref="G9"/>
    </sheetView>
  </sheetViews>
  <sheetFormatPr defaultColWidth="9.28125" defaultRowHeight="12.75"/>
  <cols>
    <col min="1" max="1" width="9.28125" style="10" customWidth="1"/>
    <col min="2" max="2" width="38.57421875" style="2" customWidth="1"/>
    <col min="3" max="4" width="9.7109375" style="98" customWidth="1"/>
    <col min="5" max="5" width="9.7109375" style="112" customWidth="1"/>
    <col min="6" max="6" width="2.57421875" style="5" customWidth="1"/>
    <col min="7" max="8" width="11.421875" style="2" customWidth="1"/>
    <col min="9" max="9" width="11.421875" style="2" hidden="1" customWidth="1"/>
    <col min="10" max="62" width="9.7109375" style="2" customWidth="1"/>
    <col min="63" max="63" width="9.7109375" style="14" customWidth="1"/>
    <col min="64" max="71" width="9.7109375" style="2" customWidth="1"/>
    <col min="72" max="16384" width="9.28125" style="10" customWidth="1"/>
  </cols>
  <sheetData>
    <row r="1" ht="23.25" customHeight="1"/>
    <row r="2" spans="1:71" ht="33" customHeight="1">
      <c r="A2" s="176" t="s">
        <v>371</v>
      </c>
      <c r="B2" s="177"/>
      <c r="C2" s="173" t="s">
        <v>340</v>
      </c>
      <c r="D2" s="173" t="s">
        <v>341</v>
      </c>
      <c r="E2" s="173" t="s">
        <v>342</v>
      </c>
      <c r="F2" s="116"/>
      <c r="G2" s="165" t="s">
        <v>259</v>
      </c>
      <c r="H2" s="165" t="s">
        <v>260</v>
      </c>
      <c r="I2" s="178" t="s">
        <v>2</v>
      </c>
      <c r="J2" s="163" t="s">
        <v>254</v>
      </c>
      <c r="K2" s="163"/>
      <c r="L2" s="163"/>
      <c r="M2" s="163"/>
      <c r="N2" s="163"/>
      <c r="O2" s="163"/>
      <c r="P2" s="163"/>
      <c r="Q2" s="163"/>
      <c r="R2" s="163"/>
      <c r="S2" s="163" t="s">
        <v>253</v>
      </c>
      <c r="T2" s="163"/>
      <c r="U2" s="163"/>
      <c r="V2" s="163"/>
      <c r="W2" s="163"/>
      <c r="X2" s="163"/>
      <c r="Y2" s="163"/>
      <c r="Z2" s="163"/>
      <c r="AA2" s="163"/>
      <c r="AB2" s="154" t="s">
        <v>301</v>
      </c>
      <c r="AC2" s="154"/>
      <c r="AD2" s="154"/>
      <c r="AE2" s="154"/>
      <c r="AF2" s="164" t="s">
        <v>303</v>
      </c>
      <c r="AG2" s="164"/>
      <c r="AH2" s="164"/>
      <c r="AI2" s="154" t="s">
        <v>0</v>
      </c>
      <c r="AJ2" s="154"/>
      <c r="AK2" s="154" t="s">
        <v>279</v>
      </c>
      <c r="AL2" s="154"/>
      <c r="AM2" s="164" t="s">
        <v>255</v>
      </c>
      <c r="AN2" s="164"/>
      <c r="AO2" s="163" t="s">
        <v>256</v>
      </c>
      <c r="AP2" s="163"/>
      <c r="AQ2" s="163"/>
      <c r="AR2" s="154" t="s">
        <v>258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</row>
    <row r="3" spans="1:71" ht="27.75" customHeight="1">
      <c r="A3" s="176"/>
      <c r="B3" s="177"/>
      <c r="C3" s="173"/>
      <c r="D3" s="173"/>
      <c r="E3" s="173"/>
      <c r="F3" s="117"/>
      <c r="G3" s="165"/>
      <c r="H3" s="165"/>
      <c r="I3" s="178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54"/>
      <c r="AC3" s="154"/>
      <c r="AD3" s="154"/>
      <c r="AE3" s="154"/>
      <c r="AF3" s="164"/>
      <c r="AG3" s="164"/>
      <c r="AH3" s="164"/>
      <c r="AI3" s="154"/>
      <c r="AJ3" s="154"/>
      <c r="AK3" s="154"/>
      <c r="AL3" s="154"/>
      <c r="AM3" s="164"/>
      <c r="AN3" s="164"/>
      <c r="AO3" s="163"/>
      <c r="AP3" s="163"/>
      <c r="AQ3" s="163"/>
      <c r="AR3" s="154" t="s">
        <v>329</v>
      </c>
      <c r="AS3" s="154"/>
      <c r="AT3" s="154"/>
      <c r="AU3" s="154"/>
      <c r="AV3" s="154" t="s">
        <v>302</v>
      </c>
      <c r="AW3" s="154"/>
      <c r="AX3" s="154"/>
      <c r="AY3" s="154"/>
      <c r="AZ3" s="154" t="s">
        <v>286</v>
      </c>
      <c r="BA3" s="154"/>
      <c r="BB3" s="154"/>
      <c r="BC3" s="154"/>
      <c r="BD3" s="154" t="s">
        <v>287</v>
      </c>
      <c r="BE3" s="154"/>
      <c r="BF3" s="154"/>
      <c r="BG3" s="154"/>
      <c r="BH3" s="154" t="s">
        <v>288</v>
      </c>
      <c r="BI3" s="154"/>
      <c r="BJ3" s="154"/>
      <c r="BK3" s="154"/>
      <c r="BL3" s="154" t="s">
        <v>289</v>
      </c>
      <c r="BM3" s="154"/>
      <c r="BN3" s="154"/>
      <c r="BO3" s="154"/>
      <c r="BP3" s="154" t="s">
        <v>1</v>
      </c>
      <c r="BQ3" s="154"/>
      <c r="BR3" s="154"/>
      <c r="BS3" s="154"/>
    </row>
    <row r="4" spans="1:71" ht="27.75" customHeight="1">
      <c r="A4" s="176"/>
      <c r="B4" s="177"/>
      <c r="C4" s="173"/>
      <c r="D4" s="173"/>
      <c r="E4" s="173"/>
      <c r="F4" s="117"/>
      <c r="G4" s="165"/>
      <c r="H4" s="165"/>
      <c r="I4" s="178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54"/>
      <c r="AC4" s="154"/>
      <c r="AD4" s="154"/>
      <c r="AE4" s="154"/>
      <c r="AF4" s="164"/>
      <c r="AG4" s="164"/>
      <c r="AH4" s="164"/>
      <c r="AI4" s="154"/>
      <c r="AJ4" s="154"/>
      <c r="AK4" s="154"/>
      <c r="AL4" s="154"/>
      <c r="AM4" s="164"/>
      <c r="AN4" s="164"/>
      <c r="AO4" s="163"/>
      <c r="AP4" s="163"/>
      <c r="AQ4" s="163"/>
      <c r="AR4" s="154" t="s">
        <v>282</v>
      </c>
      <c r="AS4" s="154"/>
      <c r="AT4" s="154" t="s">
        <v>283</v>
      </c>
      <c r="AU4" s="154"/>
      <c r="AV4" s="154" t="s">
        <v>282</v>
      </c>
      <c r="AW4" s="154"/>
      <c r="AX4" s="154" t="s">
        <v>283</v>
      </c>
      <c r="AY4" s="154"/>
      <c r="AZ4" s="154" t="s">
        <v>282</v>
      </c>
      <c r="BA4" s="154"/>
      <c r="BB4" s="154" t="s">
        <v>283</v>
      </c>
      <c r="BC4" s="154"/>
      <c r="BD4" s="154" t="s">
        <v>282</v>
      </c>
      <c r="BE4" s="154"/>
      <c r="BF4" s="154" t="s">
        <v>283</v>
      </c>
      <c r="BG4" s="154"/>
      <c r="BH4" s="154" t="s">
        <v>282</v>
      </c>
      <c r="BI4" s="154"/>
      <c r="BJ4" s="154" t="s">
        <v>283</v>
      </c>
      <c r="BK4" s="154"/>
      <c r="BL4" s="154" t="s">
        <v>282</v>
      </c>
      <c r="BM4" s="154"/>
      <c r="BN4" s="154" t="s">
        <v>283</v>
      </c>
      <c r="BO4" s="154"/>
      <c r="BP4" s="154" t="s">
        <v>282</v>
      </c>
      <c r="BQ4" s="154"/>
      <c r="BR4" s="154" t="s">
        <v>283</v>
      </c>
      <c r="BS4" s="154"/>
    </row>
    <row r="5" spans="1:122" ht="95.25" customHeight="1">
      <c r="A5" s="176"/>
      <c r="B5" s="177"/>
      <c r="C5" s="173"/>
      <c r="D5" s="173"/>
      <c r="E5" s="173"/>
      <c r="F5" s="117"/>
      <c r="G5" s="165"/>
      <c r="H5" s="165"/>
      <c r="I5" s="179"/>
      <c r="J5" s="7" t="s">
        <v>265</v>
      </c>
      <c r="K5" s="6" t="s">
        <v>3</v>
      </c>
      <c r="L5" s="6" t="s">
        <v>4</v>
      </c>
      <c r="M5" s="6" t="s">
        <v>5</v>
      </c>
      <c r="N5" s="6" t="s">
        <v>6</v>
      </c>
      <c r="O5" s="6" t="s">
        <v>7</v>
      </c>
      <c r="P5" s="6" t="s">
        <v>8</v>
      </c>
      <c r="Q5" s="6" t="s">
        <v>9</v>
      </c>
      <c r="R5" s="6" t="s">
        <v>10</v>
      </c>
      <c r="S5" s="7" t="s">
        <v>265</v>
      </c>
      <c r="T5" s="6" t="s">
        <v>3</v>
      </c>
      <c r="U5" s="6" t="s">
        <v>4</v>
      </c>
      <c r="V5" s="6" t="s">
        <v>5</v>
      </c>
      <c r="W5" s="6" t="s">
        <v>6</v>
      </c>
      <c r="X5" s="6" t="s">
        <v>7</v>
      </c>
      <c r="Y5" s="6" t="s">
        <v>8</v>
      </c>
      <c r="Z5" s="6" t="s">
        <v>9</v>
      </c>
      <c r="AA5" s="6" t="s">
        <v>10</v>
      </c>
      <c r="AB5" s="7" t="s">
        <v>276</v>
      </c>
      <c r="AC5" s="7" t="s">
        <v>290</v>
      </c>
      <c r="AD5" s="7" t="s">
        <v>291</v>
      </c>
      <c r="AE5" s="7" t="s">
        <v>292</v>
      </c>
      <c r="AF5" s="7" t="s">
        <v>11</v>
      </c>
      <c r="AG5" s="7" t="s">
        <v>277</v>
      </c>
      <c r="AH5" s="7" t="s">
        <v>278</v>
      </c>
      <c r="AI5" s="7" t="s">
        <v>11</v>
      </c>
      <c r="AJ5" s="7" t="s">
        <v>12</v>
      </c>
      <c r="AK5" s="7" t="s">
        <v>11</v>
      </c>
      <c r="AL5" s="7" t="s">
        <v>12</v>
      </c>
      <c r="AM5" s="7" t="s">
        <v>11</v>
      </c>
      <c r="AN5" s="7" t="s">
        <v>12</v>
      </c>
      <c r="AO5" s="7" t="s">
        <v>280</v>
      </c>
      <c r="AP5" s="7" t="s">
        <v>281</v>
      </c>
      <c r="AQ5" s="7" t="s">
        <v>257</v>
      </c>
      <c r="AR5" s="7" t="s">
        <v>284</v>
      </c>
      <c r="AS5" s="7" t="s">
        <v>285</v>
      </c>
      <c r="AT5" s="7" t="s">
        <v>284</v>
      </c>
      <c r="AU5" s="7" t="s">
        <v>285</v>
      </c>
      <c r="AV5" s="7" t="s">
        <v>284</v>
      </c>
      <c r="AW5" s="7" t="s">
        <v>285</v>
      </c>
      <c r="AX5" s="7" t="s">
        <v>284</v>
      </c>
      <c r="AY5" s="7" t="s">
        <v>285</v>
      </c>
      <c r="AZ5" s="7" t="s">
        <v>284</v>
      </c>
      <c r="BA5" s="7" t="s">
        <v>285</v>
      </c>
      <c r="BB5" s="7" t="s">
        <v>284</v>
      </c>
      <c r="BC5" s="7" t="s">
        <v>285</v>
      </c>
      <c r="BD5" s="7" t="s">
        <v>284</v>
      </c>
      <c r="BE5" s="7" t="s">
        <v>285</v>
      </c>
      <c r="BF5" s="7" t="s">
        <v>284</v>
      </c>
      <c r="BG5" s="7" t="s">
        <v>285</v>
      </c>
      <c r="BH5" s="7" t="s">
        <v>284</v>
      </c>
      <c r="BI5" s="7" t="s">
        <v>285</v>
      </c>
      <c r="BJ5" s="7" t="s">
        <v>284</v>
      </c>
      <c r="BK5" s="56" t="s">
        <v>285</v>
      </c>
      <c r="BL5" s="7" t="s">
        <v>284</v>
      </c>
      <c r="BM5" s="7" t="s">
        <v>285</v>
      </c>
      <c r="BN5" s="7" t="s">
        <v>284</v>
      </c>
      <c r="BO5" s="7" t="s">
        <v>285</v>
      </c>
      <c r="BP5" s="7" t="s">
        <v>284</v>
      </c>
      <c r="BQ5" s="7" t="s">
        <v>285</v>
      </c>
      <c r="BR5" s="7" t="s">
        <v>284</v>
      </c>
      <c r="BS5" s="7" t="s">
        <v>285</v>
      </c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1:71" s="92" customFormat="1" ht="22.5" customHeight="1">
      <c r="A6" s="174" t="s">
        <v>306</v>
      </c>
      <c r="B6" s="175"/>
      <c r="C6" s="115">
        <f>+Northern!A77</f>
        <v>73</v>
      </c>
      <c r="D6" s="115">
        <f>+Northern!F78</f>
        <v>48</v>
      </c>
      <c r="E6" s="135">
        <f>+D6/C6</f>
        <v>0.6575342465753424</v>
      </c>
      <c r="F6" s="124"/>
      <c r="G6" s="125">
        <f>+Northern!G78</f>
        <v>6502</v>
      </c>
      <c r="H6" s="125">
        <f>+Northern!H78</f>
        <v>3592</v>
      </c>
      <c r="I6" s="125">
        <f>+Northern!I78</f>
        <v>0</v>
      </c>
      <c r="J6" s="90">
        <f>+Northern!J78</f>
        <v>63</v>
      </c>
      <c r="K6" s="90">
        <f>+Northern!K78</f>
        <v>333</v>
      </c>
      <c r="L6" s="90">
        <f>+Northern!L78</f>
        <v>629</v>
      </c>
      <c r="M6" s="90">
        <f>+Northern!M78</f>
        <v>1213</v>
      </c>
      <c r="N6" s="90">
        <f>+Northern!N78</f>
        <v>1680</v>
      </c>
      <c r="O6" s="90">
        <f>+Northern!O78</f>
        <v>293</v>
      </c>
      <c r="P6" s="90">
        <f>+Northern!P78</f>
        <v>510</v>
      </c>
      <c r="Q6" s="90">
        <f>+Northern!Q78</f>
        <v>861</v>
      </c>
      <c r="R6" s="90">
        <f>+Northern!R78</f>
        <v>920</v>
      </c>
      <c r="S6" s="90">
        <f>+Northern!S78</f>
        <v>268</v>
      </c>
      <c r="T6" s="90">
        <f>+Northern!T78</f>
        <v>423</v>
      </c>
      <c r="U6" s="90">
        <f>+Northern!U78</f>
        <v>470</v>
      </c>
      <c r="V6" s="90">
        <f>+Northern!V78</f>
        <v>535</v>
      </c>
      <c r="W6" s="90">
        <f>+Northern!W78</f>
        <v>406</v>
      </c>
      <c r="X6" s="90">
        <f>+Northern!X78</f>
        <v>453</v>
      </c>
      <c r="Y6" s="90">
        <f>+Northern!Y78</f>
        <v>300</v>
      </c>
      <c r="Z6" s="90">
        <f>+Northern!Z78</f>
        <v>412</v>
      </c>
      <c r="AA6" s="90">
        <f>+Northern!AA78</f>
        <v>325</v>
      </c>
      <c r="AB6" s="90">
        <f>+Northern!AB78</f>
        <v>435</v>
      </c>
      <c r="AC6" s="90">
        <f>+Northern!AC78</f>
        <v>151</v>
      </c>
      <c r="AD6" s="90">
        <f>+Northern!AD78</f>
        <v>255</v>
      </c>
      <c r="AE6" s="90">
        <f>+Northern!AE78</f>
        <v>237</v>
      </c>
      <c r="AF6" s="90">
        <f>+Northern!AF78</f>
        <v>943</v>
      </c>
      <c r="AG6" s="90">
        <f>+Northern!AG78</f>
        <v>566</v>
      </c>
      <c r="AH6" s="90">
        <f>+Northern!AH78</f>
        <v>5203</v>
      </c>
      <c r="AI6" s="90">
        <f>+Northern!AI78</f>
        <v>235</v>
      </c>
      <c r="AJ6" s="90">
        <f>+Northern!AJ78</f>
        <v>517</v>
      </c>
      <c r="AK6" s="90">
        <f>+Northern!AK78</f>
        <v>70</v>
      </c>
      <c r="AL6" s="90">
        <f>+Northern!AL78</f>
        <v>42</v>
      </c>
      <c r="AM6" s="90">
        <f>+Northern!AM78</f>
        <v>1</v>
      </c>
      <c r="AN6" s="90">
        <f>+Northern!AN78</f>
        <v>79</v>
      </c>
      <c r="AO6" s="90">
        <f>+Northern!AO78</f>
        <v>1410</v>
      </c>
      <c r="AP6" s="90">
        <f>+Northern!AP78</f>
        <v>985</v>
      </c>
      <c r="AQ6" s="90">
        <f>+Northern!AQ78</f>
        <v>2311</v>
      </c>
      <c r="AR6" s="90">
        <f>+Northern!AR78</f>
        <v>57.5</v>
      </c>
      <c r="AS6" s="90">
        <f>+Northern!AS78</f>
        <v>2074</v>
      </c>
      <c r="AT6" s="90">
        <f>+Northern!AT78</f>
        <v>8</v>
      </c>
      <c r="AU6" s="90">
        <f>+Northern!AU78</f>
        <v>32</v>
      </c>
      <c r="AV6" s="90">
        <f>+Northern!AV78</f>
        <v>14</v>
      </c>
      <c r="AW6" s="90">
        <f>+Northern!AW78</f>
        <v>405</v>
      </c>
      <c r="AX6" s="90">
        <f>+Northern!AX78</f>
        <v>3</v>
      </c>
      <c r="AY6" s="90">
        <f>+Northern!AY78</f>
        <v>10</v>
      </c>
      <c r="AZ6" s="90">
        <f>+Northern!AZ78</f>
        <v>7.5</v>
      </c>
      <c r="BA6" s="90">
        <f>+Northern!BA78</f>
        <v>156</v>
      </c>
      <c r="BB6" s="90">
        <f>+Northern!BB78</f>
        <v>312</v>
      </c>
      <c r="BC6" s="90">
        <f>+Northern!BC78</f>
        <v>461.5</v>
      </c>
      <c r="BD6" s="90">
        <f>+Northern!BD78</f>
        <v>14</v>
      </c>
      <c r="BE6" s="90">
        <f>+Northern!BE78</f>
        <v>265.5</v>
      </c>
      <c r="BF6" s="90">
        <f>+Northern!BF78</f>
        <v>151</v>
      </c>
      <c r="BG6" s="90">
        <f>+Northern!BG78</f>
        <v>448.5</v>
      </c>
      <c r="BH6" s="90">
        <f>+Northern!BH78</f>
        <v>13</v>
      </c>
      <c r="BI6" s="90">
        <f>+Northern!BI78</f>
        <v>183</v>
      </c>
      <c r="BJ6" s="90">
        <f>+Northern!BJ78</f>
        <v>305</v>
      </c>
      <c r="BK6" s="90">
        <f>+Northern!BK78</f>
        <v>512.15</v>
      </c>
      <c r="BL6" s="90">
        <f>+Northern!BL78</f>
        <v>53</v>
      </c>
      <c r="BM6" s="90">
        <f>+Northern!BM78</f>
        <v>44786.5</v>
      </c>
      <c r="BN6" s="90">
        <f>+Northern!BN78</f>
        <v>92</v>
      </c>
      <c r="BO6" s="90">
        <f>+Northern!BO78</f>
        <v>360</v>
      </c>
      <c r="BP6" s="90">
        <f>+Northern!BP78</f>
        <v>41</v>
      </c>
      <c r="BQ6" s="90">
        <f>+Northern!BQ78</f>
        <v>564</v>
      </c>
      <c r="BR6" s="90">
        <f>+Northern!BR78</f>
        <v>189</v>
      </c>
      <c r="BS6" s="90">
        <f>+Northern!BS78</f>
        <v>308.5</v>
      </c>
    </row>
    <row r="7" spans="1:71" s="92" customFormat="1" ht="22.5" customHeight="1">
      <c r="A7" s="174" t="s">
        <v>307</v>
      </c>
      <c r="B7" s="175"/>
      <c r="C7" s="115">
        <f>+Kaimai!A33</f>
        <v>29</v>
      </c>
      <c r="D7" s="115">
        <f>+Kaimai!F34</f>
        <v>22</v>
      </c>
      <c r="E7" s="135">
        <f aca="true" t="shared" si="0" ref="E7:E14">+D7/C7</f>
        <v>0.7586206896551724</v>
      </c>
      <c r="F7" s="124"/>
      <c r="G7" s="125">
        <f>+Kaimai!G34</f>
        <v>2017</v>
      </c>
      <c r="H7" s="125">
        <f>+Kaimai!H34</f>
        <v>1214</v>
      </c>
      <c r="I7" s="125">
        <f>+Kaimai!I34</f>
        <v>0</v>
      </c>
      <c r="J7" s="90">
        <f>+Kaimai!J34</f>
        <v>0</v>
      </c>
      <c r="K7" s="90">
        <f>+Kaimai!K34</f>
        <v>56</v>
      </c>
      <c r="L7" s="90">
        <f>+Kaimai!L34</f>
        <v>116</v>
      </c>
      <c r="M7" s="90">
        <f>+Kaimai!M34</f>
        <v>326</v>
      </c>
      <c r="N7" s="90">
        <f>+Kaimai!N34</f>
        <v>796</v>
      </c>
      <c r="O7" s="90">
        <f>+Kaimai!O34</f>
        <v>48</v>
      </c>
      <c r="P7" s="90">
        <f>+Kaimai!P34</f>
        <v>86</v>
      </c>
      <c r="Q7" s="90">
        <f>+Kaimai!Q34</f>
        <v>211</v>
      </c>
      <c r="R7" s="90">
        <f>+Kaimai!R34</f>
        <v>378</v>
      </c>
      <c r="S7" s="90">
        <f>+Kaimai!S34</f>
        <v>0</v>
      </c>
      <c r="T7" s="90">
        <f>+Kaimai!T34</f>
        <v>76</v>
      </c>
      <c r="U7" s="90">
        <f>+Kaimai!U34</f>
        <v>110</v>
      </c>
      <c r="V7" s="90">
        <f>+Kaimai!V34</f>
        <v>178</v>
      </c>
      <c r="W7" s="90">
        <f>+Kaimai!W34</f>
        <v>330</v>
      </c>
      <c r="X7" s="90">
        <f>+Kaimai!X34</f>
        <v>81</v>
      </c>
      <c r="Y7" s="90">
        <f>+Kaimai!Y34</f>
        <v>87</v>
      </c>
      <c r="Z7" s="90">
        <f>+Kaimai!Z34</f>
        <v>141</v>
      </c>
      <c r="AA7" s="90">
        <f>+Kaimai!AA34</f>
        <v>211</v>
      </c>
      <c r="AB7" s="90">
        <f>+Kaimai!AB34</f>
        <v>406</v>
      </c>
      <c r="AC7" s="90">
        <f>+Kaimai!AC34</f>
        <v>91</v>
      </c>
      <c r="AD7" s="90">
        <f>+Kaimai!AD34</f>
        <v>165</v>
      </c>
      <c r="AE7" s="90">
        <f>+Kaimai!AE34</f>
        <v>147</v>
      </c>
      <c r="AF7" s="90">
        <f>+Kaimai!AF34</f>
        <v>219</v>
      </c>
      <c r="AG7" s="90">
        <f>+Kaimai!AG34</f>
        <v>131</v>
      </c>
      <c r="AH7" s="90">
        <f>+Kaimai!AH34</f>
        <v>1840</v>
      </c>
      <c r="AI7" s="90">
        <f>+Kaimai!AI34</f>
        <v>29</v>
      </c>
      <c r="AJ7" s="90">
        <f>+Kaimai!AJ34</f>
        <v>37</v>
      </c>
      <c r="AK7" s="90">
        <f>+Kaimai!AK34</f>
        <v>2</v>
      </c>
      <c r="AL7" s="90">
        <f>+Kaimai!AL34</f>
        <v>1</v>
      </c>
      <c r="AM7" s="90">
        <f>+Kaimai!AM34</f>
        <v>0</v>
      </c>
      <c r="AN7" s="90">
        <f>+Kaimai!AN34</f>
        <v>19</v>
      </c>
      <c r="AO7" s="90">
        <f>+Kaimai!AO34</f>
        <v>283</v>
      </c>
      <c r="AP7" s="90">
        <f>+Kaimai!AP34</f>
        <v>201</v>
      </c>
      <c r="AQ7" s="90">
        <f>+Kaimai!AQ34</f>
        <v>720</v>
      </c>
      <c r="AR7" s="90">
        <f>+Kaimai!AR34</f>
        <v>22.5</v>
      </c>
      <c r="AS7" s="90">
        <f>+Kaimai!AS34</f>
        <v>794.5</v>
      </c>
      <c r="AT7" s="90">
        <f>+Kaimai!AT34</f>
        <v>4</v>
      </c>
      <c r="AU7" s="90">
        <f>+Kaimai!AU34</f>
        <v>30</v>
      </c>
      <c r="AV7" s="90">
        <f>+Kaimai!AV34</f>
        <v>1</v>
      </c>
      <c r="AW7" s="90">
        <f>+Kaimai!AW34</f>
        <v>40</v>
      </c>
      <c r="AX7" s="90">
        <f>+Kaimai!AX34</f>
        <v>1</v>
      </c>
      <c r="AY7" s="90">
        <f>+Kaimai!AY34</f>
        <v>15</v>
      </c>
      <c r="AZ7" s="90">
        <f>+Kaimai!AZ34</f>
        <v>3</v>
      </c>
      <c r="BA7" s="90">
        <f>+Kaimai!BA34</f>
        <v>69</v>
      </c>
      <c r="BB7" s="90">
        <f>+Kaimai!BB34</f>
        <v>142</v>
      </c>
      <c r="BC7" s="90">
        <f>+Kaimai!BC34</f>
        <v>290</v>
      </c>
      <c r="BD7" s="90">
        <f>+Kaimai!BD34</f>
        <v>3</v>
      </c>
      <c r="BE7" s="90">
        <f>+Kaimai!BE34</f>
        <v>57</v>
      </c>
      <c r="BF7" s="90">
        <f>+Kaimai!BF34</f>
        <v>36</v>
      </c>
      <c r="BG7" s="90">
        <f>+Kaimai!BG34</f>
        <v>64</v>
      </c>
      <c r="BH7" s="90">
        <f>+Kaimai!BH34</f>
        <v>3</v>
      </c>
      <c r="BI7" s="90">
        <f>+Kaimai!BI34</f>
        <v>31</v>
      </c>
      <c r="BJ7" s="90">
        <f>+Kaimai!BJ34</f>
        <v>70</v>
      </c>
      <c r="BK7" s="90">
        <f>+Kaimai!BK34</f>
        <v>96</v>
      </c>
      <c r="BL7" s="90">
        <f>+Kaimai!BL34</f>
        <v>19</v>
      </c>
      <c r="BM7" s="90">
        <f>+Kaimai!BM34</f>
        <v>355</v>
      </c>
      <c r="BN7" s="90">
        <f>+Kaimai!BN34</f>
        <v>81</v>
      </c>
      <c r="BO7" s="90">
        <f>+Kaimai!BO34</f>
        <v>269</v>
      </c>
      <c r="BP7" s="90">
        <f>+Kaimai!BP34</f>
        <v>10</v>
      </c>
      <c r="BQ7" s="90">
        <f>+Kaimai!BQ34</f>
        <v>145</v>
      </c>
      <c r="BR7" s="90">
        <f>+Kaimai!BR34</f>
        <v>60</v>
      </c>
      <c r="BS7" s="90">
        <f>+Kaimai!BS34</f>
        <v>119</v>
      </c>
    </row>
    <row r="8" spans="1:71" s="92" customFormat="1" ht="22.5" customHeight="1">
      <c r="A8" s="174" t="s">
        <v>298</v>
      </c>
      <c r="B8" s="175"/>
      <c r="C8" s="115">
        <f>+Central!A53</f>
        <v>49</v>
      </c>
      <c r="D8" s="115">
        <f>+Central!F54</f>
        <v>36</v>
      </c>
      <c r="E8" s="135">
        <f t="shared" si="0"/>
        <v>0.7346938775510204</v>
      </c>
      <c r="F8" s="124"/>
      <c r="G8" s="125">
        <f>+Central!G54</f>
        <v>4654</v>
      </c>
      <c r="H8" s="125">
        <f>+Central!H54</f>
        <v>1562</v>
      </c>
      <c r="I8" s="125">
        <f>+Central!I54</f>
        <v>0</v>
      </c>
      <c r="J8" s="90">
        <f>+Central!J54</f>
        <v>0</v>
      </c>
      <c r="K8" s="90">
        <f>+Central!K54</f>
        <v>130</v>
      </c>
      <c r="L8" s="90">
        <f>+Central!L54</f>
        <v>362</v>
      </c>
      <c r="M8" s="90">
        <f>+Central!M54</f>
        <v>954</v>
      </c>
      <c r="N8" s="90">
        <f>+Central!N54</f>
        <v>1562</v>
      </c>
      <c r="O8" s="90">
        <f>+Central!O54</f>
        <v>111</v>
      </c>
      <c r="P8" s="90">
        <f>+Central!P54</f>
        <v>259</v>
      </c>
      <c r="Q8" s="90">
        <f>+Central!Q54</f>
        <v>544</v>
      </c>
      <c r="R8" s="90">
        <f>+Central!R54</f>
        <v>732</v>
      </c>
      <c r="S8" s="90">
        <f>+Central!S54</f>
        <v>0</v>
      </c>
      <c r="T8" s="90">
        <f>+Central!T54</f>
        <v>128</v>
      </c>
      <c r="U8" s="90">
        <f>+Central!U54</f>
        <v>153</v>
      </c>
      <c r="V8" s="90">
        <f>+Central!V54</f>
        <v>276</v>
      </c>
      <c r="W8" s="90">
        <f>+Central!W54</f>
        <v>355</v>
      </c>
      <c r="X8" s="90">
        <f>+Central!X54</f>
        <v>99</v>
      </c>
      <c r="Y8" s="90">
        <f>+Central!Y54</f>
        <v>119</v>
      </c>
      <c r="Z8" s="90">
        <f>+Central!Z54</f>
        <v>203</v>
      </c>
      <c r="AA8" s="90">
        <f>+Central!AA54</f>
        <v>229</v>
      </c>
      <c r="AB8" s="90">
        <f>+Central!AB54</f>
        <v>264</v>
      </c>
      <c r="AC8" s="90">
        <f>+Central!AC54</f>
        <v>168</v>
      </c>
      <c r="AD8" s="90">
        <f>+Central!AD54</f>
        <v>130</v>
      </c>
      <c r="AE8" s="90">
        <f>+Central!AE54</f>
        <v>300</v>
      </c>
      <c r="AF8" s="90">
        <f>+Central!AF54</f>
        <v>583.5</v>
      </c>
      <c r="AG8" s="90">
        <f>+Central!AG54</f>
        <v>215</v>
      </c>
      <c r="AH8" s="90">
        <f>+Central!AH54</f>
        <v>3547.5</v>
      </c>
      <c r="AI8" s="90">
        <f>+Central!AI54</f>
        <v>68</v>
      </c>
      <c r="AJ8" s="90">
        <f>+Central!AJ54</f>
        <v>12</v>
      </c>
      <c r="AK8" s="90">
        <f>+Central!AK54</f>
        <v>17</v>
      </c>
      <c r="AL8" s="90">
        <f>+Central!AL54</f>
        <v>4</v>
      </c>
      <c r="AM8" s="90">
        <f>+Central!AM54</f>
        <v>1</v>
      </c>
      <c r="AN8" s="90">
        <f>+Central!AN54</f>
        <v>26</v>
      </c>
      <c r="AO8" s="90">
        <f>+Central!AO54</f>
        <v>1176.5</v>
      </c>
      <c r="AP8" s="90">
        <f>+Central!AP54</f>
        <v>542</v>
      </c>
      <c r="AQ8" s="90">
        <f>+Central!AQ54</f>
        <v>1695</v>
      </c>
      <c r="AR8" s="90">
        <f>+Central!AR54</f>
        <v>37</v>
      </c>
      <c r="AS8" s="90">
        <f>+Central!AS54</f>
        <v>1189.25</v>
      </c>
      <c r="AT8" s="90">
        <f>+Central!AT54</f>
        <v>5</v>
      </c>
      <c r="AU8" s="90">
        <f>+Central!AU54</f>
        <v>39</v>
      </c>
      <c r="AV8" s="90">
        <f>+Central!AV54</f>
        <v>11</v>
      </c>
      <c r="AW8" s="90">
        <f>+Central!AW54</f>
        <v>243</v>
      </c>
      <c r="AX8" s="90">
        <f>+Central!AX54</f>
        <v>3</v>
      </c>
      <c r="AY8" s="90">
        <f>+Central!AY54</f>
        <v>1</v>
      </c>
      <c r="AZ8" s="90">
        <f>+Central!AZ54</f>
        <v>10</v>
      </c>
      <c r="BA8" s="90">
        <f>+Central!BA54</f>
        <v>59</v>
      </c>
      <c r="BB8" s="90">
        <f>+Central!BB54</f>
        <v>383</v>
      </c>
      <c r="BC8" s="90">
        <f>+Central!BC54</f>
        <v>376</v>
      </c>
      <c r="BD8" s="90">
        <f>+Central!BD54</f>
        <v>21</v>
      </c>
      <c r="BE8" s="90">
        <f>+Central!BE54</f>
        <v>410</v>
      </c>
      <c r="BF8" s="90">
        <f>+Central!BF54</f>
        <v>159</v>
      </c>
      <c r="BG8" s="90">
        <f>+Central!BG54</f>
        <v>294</v>
      </c>
      <c r="BH8" s="90">
        <f>+Central!BH54</f>
        <v>17</v>
      </c>
      <c r="BI8" s="90">
        <f>+Central!BI54</f>
        <v>265.75</v>
      </c>
      <c r="BJ8" s="90">
        <f>+Central!BJ54</f>
        <v>195</v>
      </c>
      <c r="BK8" s="90">
        <f>+Central!BK54</f>
        <v>379.5</v>
      </c>
      <c r="BL8" s="90">
        <f>+Central!BL54</f>
        <v>39</v>
      </c>
      <c r="BM8" s="90">
        <f>+Central!BM54</f>
        <v>609.5</v>
      </c>
      <c r="BN8" s="90">
        <f>+Central!BN54</f>
        <v>176</v>
      </c>
      <c r="BO8" s="90">
        <f>+Central!BO54</f>
        <v>482</v>
      </c>
      <c r="BP8" s="90">
        <f>+Central!BP54</f>
        <v>59</v>
      </c>
      <c r="BQ8" s="90">
        <f>+Central!BQ54</f>
        <v>174.25</v>
      </c>
      <c r="BR8" s="90">
        <f>+Central!BR54</f>
        <v>358</v>
      </c>
      <c r="BS8" s="90">
        <f>+Central!BS54</f>
        <v>615.5</v>
      </c>
    </row>
    <row r="9" spans="1:71" s="92" customFormat="1" ht="22.5" customHeight="1">
      <c r="A9" s="174" t="s">
        <v>299</v>
      </c>
      <c r="B9" s="175"/>
      <c r="C9" s="115">
        <f>+Alpine!A42</f>
        <v>38</v>
      </c>
      <c r="D9" s="115">
        <f>+Alpine!F43</f>
        <v>29</v>
      </c>
      <c r="E9" s="135">
        <f t="shared" si="0"/>
        <v>0.7631578947368421</v>
      </c>
      <c r="F9" s="124"/>
      <c r="G9" s="125">
        <f>+Alpine!G43</f>
        <v>3884</v>
      </c>
      <c r="H9" s="125">
        <f>+Alpine!H43</f>
        <v>1826</v>
      </c>
      <c r="I9" s="125">
        <f>+Alpine!I43</f>
        <v>0</v>
      </c>
      <c r="J9" s="90">
        <f>+Alpine!J48</f>
        <v>0</v>
      </c>
      <c r="K9" s="90">
        <f>+Alpine!K43</f>
        <v>80</v>
      </c>
      <c r="L9" s="90">
        <f>+Alpine!L43</f>
        <v>254</v>
      </c>
      <c r="M9" s="90">
        <f>+Alpine!M43</f>
        <v>666</v>
      </c>
      <c r="N9" s="90">
        <f>+Alpine!N43</f>
        <v>1578</v>
      </c>
      <c r="O9" s="90">
        <f>+Alpine!O43</f>
        <v>96</v>
      </c>
      <c r="P9" s="90">
        <f>+Alpine!P43</f>
        <v>161</v>
      </c>
      <c r="Q9" s="90">
        <f>+Alpine!Q43</f>
        <v>413</v>
      </c>
      <c r="R9" s="90">
        <f>+Alpine!R43</f>
        <v>788</v>
      </c>
      <c r="S9" s="90">
        <f>+Alpine!S43</f>
        <v>0</v>
      </c>
      <c r="T9" s="90">
        <f>+Alpine!T43</f>
        <v>325</v>
      </c>
      <c r="U9" s="90">
        <f>+Alpine!U43</f>
        <v>172</v>
      </c>
      <c r="V9" s="90">
        <f>+Alpine!V43</f>
        <v>226</v>
      </c>
      <c r="W9" s="90">
        <f>+Alpine!W43</f>
        <v>279</v>
      </c>
      <c r="X9" s="90">
        <f>+Alpine!X43</f>
        <v>240</v>
      </c>
      <c r="Y9" s="90">
        <f>+Alpine!Y43</f>
        <v>158</v>
      </c>
      <c r="Z9" s="90">
        <f>+Alpine!Z43</f>
        <v>190</v>
      </c>
      <c r="AA9" s="90">
        <f>+Alpine!AA43</f>
        <v>236</v>
      </c>
      <c r="AB9" s="90">
        <f>+Alpine!AB43</f>
        <v>136</v>
      </c>
      <c r="AC9" s="90">
        <f>+Alpine!AC43</f>
        <v>158</v>
      </c>
      <c r="AD9" s="90">
        <f>+Alpine!AD43</f>
        <v>80</v>
      </c>
      <c r="AE9" s="90">
        <f>+Alpine!AE43</f>
        <v>157</v>
      </c>
      <c r="AF9" s="90">
        <f>+Alpine!AF43</f>
        <v>380</v>
      </c>
      <c r="AG9" s="90">
        <f>+Alpine!AG43</f>
        <v>144</v>
      </c>
      <c r="AH9" s="90">
        <f>+Alpine!AH43</f>
        <v>3041</v>
      </c>
      <c r="AI9" s="90">
        <f>+Alpine!AI43</f>
        <v>63</v>
      </c>
      <c r="AJ9" s="90" t="e">
        <f>+Alpine!AJ43</f>
        <v>#VALUE!</v>
      </c>
      <c r="AK9" s="90">
        <f>+Alpine!AK43</f>
        <v>14</v>
      </c>
      <c r="AL9" s="90">
        <f>+Alpine!AL43</f>
        <v>20</v>
      </c>
      <c r="AM9" s="90">
        <f>+Alpine!AM43</f>
        <v>0</v>
      </c>
      <c r="AN9" s="90">
        <f>+Alpine!AN43</f>
        <v>235</v>
      </c>
      <c r="AO9" s="90">
        <f>+Alpine!AO43</f>
        <v>381</v>
      </c>
      <c r="AP9" s="90">
        <f>+Alpine!AP43</f>
        <v>316</v>
      </c>
      <c r="AQ9" s="90">
        <f>+Alpine!AQ43</f>
        <v>1051</v>
      </c>
      <c r="AR9" s="90">
        <f>+Alpine!AR43</f>
        <v>39</v>
      </c>
      <c r="AS9" s="90">
        <f>+Alpine!AS43</f>
        <v>1318.5</v>
      </c>
      <c r="AT9" s="90">
        <f>+Alpine!AT43</f>
        <v>4</v>
      </c>
      <c r="AU9" s="90">
        <f>+Alpine!AU43</f>
        <v>21</v>
      </c>
      <c r="AV9" s="90">
        <f>+Alpine!AV43</f>
        <v>1</v>
      </c>
      <c r="AW9" s="90">
        <f>+Alpine!AW43</f>
        <v>25</v>
      </c>
      <c r="AX9" s="90">
        <f>+Alpine!AX43</f>
        <v>1</v>
      </c>
      <c r="AY9" s="90">
        <f>+Alpine!AY43</f>
        <v>4</v>
      </c>
      <c r="AZ9" s="90">
        <f>+Alpine!AZ43</f>
        <v>9</v>
      </c>
      <c r="BA9" s="90">
        <f>+Alpine!BA43</f>
        <v>122</v>
      </c>
      <c r="BB9" s="90">
        <f>+Alpine!BB43</f>
        <v>496</v>
      </c>
      <c r="BC9" s="90">
        <f>+Alpine!BC43</f>
        <v>632.5</v>
      </c>
      <c r="BD9" s="90">
        <f>+Alpine!BD43</f>
        <v>17</v>
      </c>
      <c r="BE9" s="90">
        <f>+Alpine!BE43</f>
        <v>376</v>
      </c>
      <c r="BF9" s="90">
        <f>+Alpine!BF43</f>
        <v>116</v>
      </c>
      <c r="BG9" s="90">
        <f>+Alpine!BG43</f>
        <v>188.5</v>
      </c>
      <c r="BH9" s="90">
        <f>+Alpine!BH43</f>
        <v>5</v>
      </c>
      <c r="BI9" s="90">
        <f>+Alpine!BI43</f>
        <v>52</v>
      </c>
      <c r="BJ9" s="90">
        <f>+Alpine!BJ43</f>
        <v>108</v>
      </c>
      <c r="BK9" s="90">
        <f>+Alpine!BK43</f>
        <v>143</v>
      </c>
      <c r="BL9" s="90">
        <f>+Alpine!BL43</f>
        <v>34</v>
      </c>
      <c r="BM9" s="90">
        <f>+Alpine!BM43</f>
        <v>566.5</v>
      </c>
      <c r="BN9" s="90">
        <f>+Alpine!BN43</f>
        <v>71</v>
      </c>
      <c r="BO9" s="90">
        <f>+Alpine!BO43</f>
        <v>245.5</v>
      </c>
      <c r="BP9" s="90">
        <f>+Alpine!BP43</f>
        <v>45</v>
      </c>
      <c r="BQ9" s="90">
        <f>+Alpine!BQ43</f>
        <v>331.5</v>
      </c>
      <c r="BR9" s="90">
        <f>+Alpine!BR43</f>
        <v>186</v>
      </c>
      <c r="BS9" s="90">
        <f>+Alpine!BS43</f>
        <v>260</v>
      </c>
    </row>
    <row r="10" spans="1:71" s="92" customFormat="1" ht="22.5" customHeight="1">
      <c r="A10" s="174" t="s">
        <v>308</v>
      </c>
      <c r="B10" s="175"/>
      <c r="C10" s="115">
        <f>+'Southern Presbytery'!A69</f>
        <v>65</v>
      </c>
      <c r="D10" s="115">
        <f>+'Southern Presbytery'!F70</f>
        <v>42</v>
      </c>
      <c r="E10" s="135">
        <f t="shared" si="0"/>
        <v>0.6461538461538462</v>
      </c>
      <c r="F10" s="124"/>
      <c r="G10" s="125">
        <f>+'Southern Presbytery'!G70</f>
        <v>4763</v>
      </c>
      <c r="H10" s="125">
        <f>+'Southern Presbytery'!H70</f>
        <v>1904</v>
      </c>
      <c r="I10" s="125">
        <f>+'Southern Presbytery'!I70</f>
        <v>0</v>
      </c>
      <c r="J10" s="90">
        <f>+'Southern Presbytery'!J70</f>
        <v>197</v>
      </c>
      <c r="K10" s="90">
        <f>+'Southern Presbytery'!K70</f>
        <v>149</v>
      </c>
      <c r="L10" s="90">
        <f>+'Southern Presbytery'!L70</f>
        <v>311</v>
      </c>
      <c r="M10" s="90">
        <f>+'Southern Presbytery'!M70</f>
        <v>826</v>
      </c>
      <c r="N10" s="90">
        <f>+'Southern Presbytery'!N70</f>
        <v>1643</v>
      </c>
      <c r="O10" s="90">
        <f>+'Southern Presbytery'!O70</f>
        <v>131</v>
      </c>
      <c r="P10" s="90">
        <f>+'Southern Presbytery'!P70</f>
        <v>230</v>
      </c>
      <c r="Q10" s="90">
        <f>+'Southern Presbytery'!Q70</f>
        <v>498</v>
      </c>
      <c r="R10" s="90">
        <f>+'Southern Presbytery'!R70</f>
        <v>778</v>
      </c>
      <c r="S10" s="90">
        <f>+'Southern Presbytery'!S70</f>
        <v>0</v>
      </c>
      <c r="T10" s="90">
        <f>+'Southern Presbytery'!T70</f>
        <v>160</v>
      </c>
      <c r="U10" s="90">
        <f>+'Southern Presbytery'!U70</f>
        <v>246</v>
      </c>
      <c r="V10" s="90">
        <f>+'Southern Presbytery'!V70</f>
        <v>311</v>
      </c>
      <c r="W10" s="90">
        <f>+'Southern Presbytery'!W70</f>
        <v>353</v>
      </c>
      <c r="X10" s="90">
        <f>+'Southern Presbytery'!X70</f>
        <v>164</v>
      </c>
      <c r="Y10" s="90">
        <f>+'Southern Presbytery'!Y70</f>
        <v>181</v>
      </c>
      <c r="Z10" s="90">
        <f>+'Southern Presbytery'!Z70</f>
        <v>241</v>
      </c>
      <c r="AA10" s="90">
        <f>+'Southern Presbytery'!AA70</f>
        <v>248</v>
      </c>
      <c r="AB10" s="90">
        <f>+'Southern Presbytery'!AB70</f>
        <v>288</v>
      </c>
      <c r="AC10" s="90">
        <f>+'Southern Presbytery'!AC70</f>
        <v>150</v>
      </c>
      <c r="AD10" s="90">
        <f>+'Southern Presbytery'!AD70</f>
        <v>136</v>
      </c>
      <c r="AE10" s="90">
        <f>+'Southern Presbytery'!AE70</f>
        <v>170</v>
      </c>
      <c r="AF10" s="90">
        <f>+'Southern Presbytery'!AF70</f>
        <v>615</v>
      </c>
      <c r="AG10" s="90">
        <f>+'Southern Presbytery'!AG70</f>
        <v>345</v>
      </c>
      <c r="AH10" s="90">
        <f>+'Southern Presbytery'!AH70</f>
        <v>3658</v>
      </c>
      <c r="AI10" s="90">
        <f>+'Southern Presbytery'!AI70</f>
        <v>35</v>
      </c>
      <c r="AJ10" s="90">
        <f>+'Southern Presbytery'!AJ70</f>
        <v>48</v>
      </c>
      <c r="AK10" s="90">
        <f>+'Southern Presbytery'!AK70</f>
        <v>16</v>
      </c>
      <c r="AL10" s="90">
        <f>+'Southern Presbytery'!AL70</f>
        <v>1</v>
      </c>
      <c r="AM10" s="90">
        <f>+'Southern Presbytery'!AM70</f>
        <v>0</v>
      </c>
      <c r="AN10" s="90">
        <f>+'Southern Presbytery'!AN70</f>
        <v>15</v>
      </c>
      <c r="AO10" s="90">
        <f>+'Southern Presbytery'!AO70</f>
        <v>815</v>
      </c>
      <c r="AP10" s="90">
        <f>+'Southern Presbytery'!AP70</f>
        <v>507</v>
      </c>
      <c r="AQ10" s="90">
        <f>+'Southern Presbytery'!AQ70</f>
        <v>1552</v>
      </c>
      <c r="AR10" s="90">
        <f>+'Southern Presbytery'!AR70</f>
        <v>89</v>
      </c>
      <c r="AS10" s="90">
        <f>+'Southern Presbytery'!AS70</f>
        <v>1562</v>
      </c>
      <c r="AT10" s="90">
        <f>+'Southern Presbytery'!AT70</f>
        <v>9</v>
      </c>
      <c r="AU10" s="90">
        <f>+'Southern Presbytery'!AU70</f>
        <v>32</v>
      </c>
      <c r="AV10" s="90">
        <f>+'Southern Presbytery'!AV70</f>
        <v>10</v>
      </c>
      <c r="AW10" s="90">
        <f>+'Southern Presbytery'!AW70</f>
        <v>227.5</v>
      </c>
      <c r="AX10" s="90">
        <f>+'Southern Presbytery'!AX70</f>
        <v>6</v>
      </c>
      <c r="AY10" s="90">
        <f>+'Southern Presbytery'!AY70</f>
        <v>13</v>
      </c>
      <c r="AZ10" s="90">
        <f>+'Southern Presbytery'!AZ70</f>
        <v>38</v>
      </c>
      <c r="BA10" s="90">
        <f>+'Southern Presbytery'!BA70</f>
        <v>152</v>
      </c>
      <c r="BB10" s="90">
        <f>+'Southern Presbytery'!BB70</f>
        <v>346</v>
      </c>
      <c r="BC10" s="90">
        <f>+'Southern Presbytery'!BC70</f>
        <v>562.5</v>
      </c>
      <c r="BD10" s="90">
        <f>+'Southern Presbytery'!BD70</f>
        <v>15</v>
      </c>
      <c r="BE10" s="90">
        <f>+'Southern Presbytery'!BE70</f>
        <v>309</v>
      </c>
      <c r="BF10" s="90">
        <f>+'Southern Presbytery'!BF70</f>
        <v>108</v>
      </c>
      <c r="BG10" s="90">
        <f>+'Southern Presbytery'!BG70</f>
        <v>264</v>
      </c>
      <c r="BH10" s="90">
        <f>+'Southern Presbytery'!BH70</f>
        <v>16</v>
      </c>
      <c r="BI10" s="90">
        <f>+'Southern Presbytery'!BI70</f>
        <v>157</v>
      </c>
      <c r="BJ10" s="90">
        <f>+'Southern Presbytery'!BJ70</f>
        <v>200</v>
      </c>
      <c r="BK10" s="90">
        <f>+'Southern Presbytery'!BK70</f>
        <v>324</v>
      </c>
      <c r="BL10" s="90">
        <f>+'Southern Presbytery'!BL70</f>
        <v>33</v>
      </c>
      <c r="BM10" s="90">
        <f>+'Southern Presbytery'!BM70</f>
        <v>485</v>
      </c>
      <c r="BN10" s="90">
        <f>+'Southern Presbytery'!BN70</f>
        <v>97</v>
      </c>
      <c r="BO10" s="90">
        <f>+'Southern Presbytery'!BO70</f>
        <v>190</v>
      </c>
      <c r="BP10" s="90">
        <f>+'Southern Presbytery'!BP70</f>
        <v>52</v>
      </c>
      <c r="BQ10" s="90">
        <f>+'Southern Presbytery'!BQ70</f>
        <v>190</v>
      </c>
      <c r="BR10" s="90">
        <f>+'Southern Presbytery'!BR70</f>
        <v>126</v>
      </c>
      <c r="BS10" s="90">
        <f>+'Southern Presbytery'!BS70</f>
        <v>221</v>
      </c>
    </row>
    <row r="11" spans="1:71" s="92" customFormat="1" ht="22.5" customHeight="1">
      <c r="A11" s="174" t="s">
        <v>309</v>
      </c>
      <c r="B11" s="175"/>
      <c r="C11" s="115">
        <f>+'PI Synod'!A14</f>
        <v>10</v>
      </c>
      <c r="D11" s="115">
        <f>+'PI Synod'!F15</f>
        <v>2</v>
      </c>
      <c r="E11" s="135">
        <f t="shared" si="0"/>
        <v>0.2</v>
      </c>
      <c r="F11" s="124"/>
      <c r="G11" s="125">
        <f>+'PI Synod'!G15</f>
        <v>743</v>
      </c>
      <c r="H11" s="125">
        <f>+'PI Synod'!H15</f>
        <v>210</v>
      </c>
      <c r="I11" s="125">
        <f>+'PI Synod'!I15</f>
        <v>0</v>
      </c>
      <c r="J11" s="90">
        <f>+'PI Synod'!J15</f>
        <v>0</v>
      </c>
      <c r="K11" s="90">
        <f>+'PI Synod'!K15</f>
        <v>116</v>
      </c>
      <c r="L11" s="90">
        <f>+'PI Synod'!L15</f>
        <v>126</v>
      </c>
      <c r="M11" s="90">
        <f>+'PI Synod'!M15</f>
        <v>113</v>
      </c>
      <c r="N11" s="90">
        <f>+'PI Synod'!N15</f>
        <v>64</v>
      </c>
      <c r="O11" s="90">
        <f>+'PI Synod'!O15</f>
        <v>107</v>
      </c>
      <c r="P11" s="90">
        <f>+'PI Synod'!P15</f>
        <v>91</v>
      </c>
      <c r="Q11" s="90">
        <f>+'PI Synod'!Q15</f>
        <v>74</v>
      </c>
      <c r="R11" s="90">
        <f>+'PI Synod'!R15</f>
        <v>52</v>
      </c>
      <c r="S11" s="90">
        <f>+'PI Synod'!S15</f>
        <v>0</v>
      </c>
      <c r="T11" s="90">
        <f>+'PI Synod'!T15</f>
        <v>45</v>
      </c>
      <c r="U11" s="90">
        <f>+'PI Synod'!U15</f>
        <v>31</v>
      </c>
      <c r="V11" s="90">
        <f>+'PI Synod'!V15</f>
        <v>26</v>
      </c>
      <c r="W11" s="90">
        <f>+'PI Synod'!W15</f>
        <v>15</v>
      </c>
      <c r="X11" s="90">
        <f>+'PI Synod'!X15</f>
        <v>34</v>
      </c>
      <c r="Y11" s="90">
        <f>+'PI Synod'!Y15</f>
        <v>27</v>
      </c>
      <c r="Z11" s="90">
        <f>+'PI Synod'!Z15</f>
        <v>18</v>
      </c>
      <c r="AA11" s="90">
        <f>+'PI Synod'!AA15</f>
        <v>14</v>
      </c>
      <c r="AB11" s="90">
        <f>+'PI Synod'!AB15</f>
        <v>46</v>
      </c>
      <c r="AC11" s="90">
        <f>+'PI Synod'!AC15</f>
        <v>21</v>
      </c>
      <c r="AD11" s="90">
        <f>+'PI Synod'!AD15</f>
        <v>15</v>
      </c>
      <c r="AE11" s="90">
        <f>+'PI Synod'!AE15</f>
        <v>4</v>
      </c>
      <c r="AF11" s="90">
        <f>+'PI Synod'!AF15</f>
        <v>180</v>
      </c>
      <c r="AG11" s="90">
        <f>+'PI Synod'!AG15</f>
        <v>155</v>
      </c>
      <c r="AH11" s="90">
        <f>+'PI Synod'!AH15</f>
        <v>649</v>
      </c>
      <c r="AI11" s="90">
        <f>+'PI Synod'!AI15</f>
        <v>55</v>
      </c>
      <c r="AJ11" s="90">
        <f>+'PI Synod'!AJ15</f>
        <v>0</v>
      </c>
      <c r="AK11" s="90">
        <f>+'PI Synod'!AK15</f>
        <v>5</v>
      </c>
      <c r="AL11" s="90">
        <f>+'PI Synod'!AL15</f>
        <v>20</v>
      </c>
      <c r="AM11" s="90">
        <f>+'PI Synod'!AM15</f>
        <v>8</v>
      </c>
      <c r="AN11" s="90">
        <f>+'PI Synod'!AN15</f>
        <v>17</v>
      </c>
      <c r="AO11" s="90">
        <f>+'PI Synod'!AO15</f>
        <v>314</v>
      </c>
      <c r="AP11" s="90">
        <f>+'PI Synod'!AP15</f>
        <v>180</v>
      </c>
      <c r="AQ11" s="90">
        <f>+'PI Synod'!AQ15</f>
        <v>171</v>
      </c>
      <c r="AR11" s="90">
        <f>+'PI Synod'!AR15</f>
        <v>9</v>
      </c>
      <c r="AS11" s="90">
        <f>+'PI Synod'!AS15</f>
        <v>200</v>
      </c>
      <c r="AT11" s="90">
        <f>+'PI Synod'!AT15</f>
        <v>2</v>
      </c>
      <c r="AU11" s="90">
        <f>+'PI Synod'!AU15</f>
        <v>5</v>
      </c>
      <c r="AV11" s="90">
        <f>+'PI Synod'!AV15</f>
        <v>1</v>
      </c>
      <c r="AW11" s="90">
        <f>+'PI Synod'!AW15</f>
        <v>10</v>
      </c>
      <c r="AX11" s="90">
        <f>+'PI Synod'!AX15</f>
        <v>0</v>
      </c>
      <c r="AY11" s="90">
        <f>+'PI Synod'!AY15</f>
        <v>0</v>
      </c>
      <c r="AZ11" s="90">
        <f>+'PI Synod'!AZ15</f>
        <v>0</v>
      </c>
      <c r="BA11" s="90">
        <f>+'PI Synod'!BA15</f>
        <v>0</v>
      </c>
      <c r="BB11" s="90">
        <f>+'PI Synod'!BB15</f>
        <v>46</v>
      </c>
      <c r="BC11" s="90">
        <f>+'PI Synod'!BC15</f>
        <v>40</v>
      </c>
      <c r="BD11" s="90">
        <f>+'PI Synod'!BD15</f>
        <v>0</v>
      </c>
      <c r="BE11" s="90">
        <f>+'PI Synod'!BE15</f>
        <v>0</v>
      </c>
      <c r="BF11" s="90">
        <f>+'PI Synod'!BF15</f>
        <v>20</v>
      </c>
      <c r="BG11" s="90">
        <f>+'PI Synod'!BG15</f>
        <v>39</v>
      </c>
      <c r="BH11" s="90">
        <f>+'PI Synod'!BH15</f>
        <v>0</v>
      </c>
      <c r="BI11" s="90">
        <f>+'PI Synod'!BI15</f>
        <v>0</v>
      </c>
      <c r="BJ11" s="90">
        <f>+'PI Synod'!BJ15</f>
        <v>50</v>
      </c>
      <c r="BK11" s="90">
        <f>+'PI Synod'!BK15</f>
        <v>37</v>
      </c>
      <c r="BL11" s="90">
        <f>+'PI Synod'!BL15</f>
        <v>0</v>
      </c>
      <c r="BM11" s="90">
        <f>+'PI Synod'!BM15</f>
        <v>0</v>
      </c>
      <c r="BN11" s="90">
        <f>+'PI Synod'!BN15</f>
        <v>10</v>
      </c>
      <c r="BO11" s="90">
        <f>+'PI Synod'!BO15</f>
        <v>15</v>
      </c>
      <c r="BP11" s="90">
        <f>+'PI Synod'!BP15</f>
        <v>0</v>
      </c>
      <c r="BQ11" s="90">
        <f>+'PI Synod'!BQ15</f>
        <v>0</v>
      </c>
      <c r="BR11" s="90">
        <f>+'PI Synod'!BR15</f>
        <v>22</v>
      </c>
      <c r="BS11" s="90">
        <f>+'PI Synod'!BS15</f>
        <v>0</v>
      </c>
    </row>
    <row r="12" spans="1:71" s="92" customFormat="1" ht="22.5" customHeight="1">
      <c r="A12" s="174" t="s">
        <v>310</v>
      </c>
      <c r="B12" s="175"/>
      <c r="C12" s="115">
        <f>+'Te Aka Puaho'!A19</f>
        <v>15</v>
      </c>
      <c r="D12" s="115">
        <f>+'Te Aka Puaho'!F20</f>
        <v>0</v>
      </c>
      <c r="E12" s="135">
        <f t="shared" si="0"/>
        <v>0</v>
      </c>
      <c r="F12" s="124"/>
      <c r="G12" s="125">
        <f>+'Te Aka Puaho'!G20</f>
        <v>281</v>
      </c>
      <c r="H12" s="125">
        <f>+'Te Aka Puaho'!H20</f>
        <v>75</v>
      </c>
      <c r="I12" s="125">
        <f>+'Te Aka Puaho'!I20</f>
        <v>0</v>
      </c>
      <c r="J12" s="90">
        <f>+'Te Aka Puaho'!J20</f>
        <v>0</v>
      </c>
      <c r="K12" s="90">
        <f>+'Te Aka Puaho'!K20</f>
        <v>28</v>
      </c>
      <c r="L12" s="90">
        <f>+'Te Aka Puaho'!L20</f>
        <v>36</v>
      </c>
      <c r="M12" s="90">
        <f>+'Te Aka Puaho'!M20</f>
        <v>67</v>
      </c>
      <c r="N12" s="90">
        <f>+'Te Aka Puaho'!N20</f>
        <v>36</v>
      </c>
      <c r="O12" s="90">
        <f>+'Te Aka Puaho'!O20</f>
        <v>23</v>
      </c>
      <c r="P12" s="90">
        <f>+'Te Aka Puaho'!P20</f>
        <v>24</v>
      </c>
      <c r="Q12" s="90">
        <f>+'Te Aka Puaho'!Q20</f>
        <v>50</v>
      </c>
      <c r="R12" s="90">
        <f>+'Te Aka Puaho'!R20</f>
        <v>17</v>
      </c>
      <c r="S12" s="90">
        <f>+'Te Aka Puaho'!S20</f>
        <v>0</v>
      </c>
      <c r="T12" s="90">
        <f>+'Te Aka Puaho'!T20</f>
        <v>10</v>
      </c>
      <c r="U12" s="90">
        <f>+'Te Aka Puaho'!U20</f>
        <v>11</v>
      </c>
      <c r="V12" s="90">
        <f>+'Te Aka Puaho'!V20</f>
        <v>20</v>
      </c>
      <c r="W12" s="90">
        <f>+'Te Aka Puaho'!W20</f>
        <v>10</v>
      </c>
      <c r="X12" s="90">
        <f>+'Te Aka Puaho'!X20</f>
        <v>4</v>
      </c>
      <c r="Y12" s="90">
        <f>+'Te Aka Puaho'!Y20</f>
        <v>5</v>
      </c>
      <c r="Z12" s="90">
        <f>+'Te Aka Puaho'!Z20</f>
        <v>10</v>
      </c>
      <c r="AA12" s="90">
        <f>+'Te Aka Puaho'!AA20</f>
        <v>5</v>
      </c>
      <c r="AB12" s="90">
        <f>+'Te Aka Puaho'!AB20</f>
        <v>0</v>
      </c>
      <c r="AC12" s="90">
        <f>+'Te Aka Puaho'!AC20</f>
        <v>0</v>
      </c>
      <c r="AD12" s="90">
        <f>+'Te Aka Puaho'!AD20</f>
        <v>0</v>
      </c>
      <c r="AE12" s="90">
        <f>+'Te Aka Puaho'!AE20</f>
        <v>0</v>
      </c>
      <c r="AF12" s="90">
        <f>+'Te Aka Puaho'!AF20</f>
        <v>0</v>
      </c>
      <c r="AG12" s="90">
        <f>+'Te Aka Puaho'!AG20</f>
        <v>0</v>
      </c>
      <c r="AH12" s="90">
        <f>+'Te Aka Puaho'!AH20</f>
        <v>0</v>
      </c>
      <c r="AI12" s="90">
        <f>+'Te Aka Puaho'!AI20</f>
        <v>24</v>
      </c>
      <c r="AJ12" s="90">
        <f>+'Te Aka Puaho'!AJ20</f>
        <v>0</v>
      </c>
      <c r="AK12" s="90">
        <f>+'Te Aka Puaho'!AK20</f>
        <v>0</v>
      </c>
      <c r="AL12" s="90">
        <f>+'Te Aka Puaho'!AL20</f>
        <v>0</v>
      </c>
      <c r="AM12" s="90">
        <f>+'Te Aka Puaho'!AM20</f>
        <v>0</v>
      </c>
      <c r="AN12" s="90">
        <f>+'Te Aka Puaho'!AN20</f>
        <v>0</v>
      </c>
      <c r="AO12" s="90">
        <f>+'Te Aka Puaho'!AO20</f>
        <v>33</v>
      </c>
      <c r="AP12" s="90">
        <f>+'Te Aka Puaho'!AP20</f>
        <v>13</v>
      </c>
      <c r="AQ12" s="90">
        <f>+'Te Aka Puaho'!AQ20</f>
        <v>39</v>
      </c>
      <c r="AR12" s="90">
        <f>+'Te Aka Puaho'!AR20</f>
        <v>0</v>
      </c>
      <c r="AS12" s="90">
        <f>+'Te Aka Puaho'!AS20</f>
        <v>0</v>
      </c>
      <c r="AT12" s="90">
        <f>+'Te Aka Puaho'!AT20</f>
        <v>0</v>
      </c>
      <c r="AU12" s="90">
        <f>+'Te Aka Puaho'!AU20</f>
        <v>0</v>
      </c>
      <c r="AV12" s="90">
        <f>+'Te Aka Puaho'!AV20</f>
        <v>0</v>
      </c>
      <c r="AW12" s="90">
        <f>+'Te Aka Puaho'!AW20</f>
        <v>0</v>
      </c>
      <c r="AX12" s="90">
        <f>+'Te Aka Puaho'!AX20</f>
        <v>0</v>
      </c>
      <c r="AY12" s="90">
        <f>+'Te Aka Puaho'!AY20</f>
        <v>0</v>
      </c>
      <c r="AZ12" s="90">
        <f>+'Te Aka Puaho'!AZ20</f>
        <v>0</v>
      </c>
      <c r="BA12" s="90">
        <f>+'Te Aka Puaho'!BA20</f>
        <v>0</v>
      </c>
      <c r="BB12" s="90">
        <f>+'Te Aka Puaho'!BB20</f>
        <v>0</v>
      </c>
      <c r="BC12" s="90">
        <f>+'Te Aka Puaho'!BC20</f>
        <v>0</v>
      </c>
      <c r="BD12" s="90">
        <f>+'Te Aka Puaho'!BD20</f>
        <v>0</v>
      </c>
      <c r="BE12" s="90">
        <f>+'Te Aka Puaho'!BE20</f>
        <v>0</v>
      </c>
      <c r="BF12" s="90">
        <f>+'Te Aka Puaho'!BF20</f>
        <v>0</v>
      </c>
      <c r="BG12" s="90">
        <f>+'Te Aka Puaho'!BG20</f>
        <v>0</v>
      </c>
      <c r="BH12" s="90">
        <f>+'Te Aka Puaho'!BH20</f>
        <v>0</v>
      </c>
      <c r="BI12" s="90">
        <f>+'Te Aka Puaho'!BI20</f>
        <v>0</v>
      </c>
      <c r="BJ12" s="90">
        <f>+'Te Aka Puaho'!BJ20</f>
        <v>0</v>
      </c>
      <c r="BK12" s="90">
        <f>+'Te Aka Puaho'!BK20</f>
        <v>0</v>
      </c>
      <c r="BL12" s="90">
        <f>+'Te Aka Puaho'!BL20</f>
        <v>0</v>
      </c>
      <c r="BM12" s="90">
        <f>+'Te Aka Puaho'!BM20</f>
        <v>0</v>
      </c>
      <c r="BN12" s="90">
        <f>+'Te Aka Puaho'!BN20</f>
        <v>0</v>
      </c>
      <c r="BO12" s="90">
        <f>+'Te Aka Puaho'!BO20</f>
        <v>0</v>
      </c>
      <c r="BP12" s="90">
        <f>+'Te Aka Puaho'!BP20</f>
        <v>0</v>
      </c>
      <c r="BQ12" s="90">
        <f>+'Te Aka Puaho'!BQ20</f>
        <v>0</v>
      </c>
      <c r="BR12" s="90">
        <f>+'Te Aka Puaho'!BR20</f>
        <v>0</v>
      </c>
      <c r="BS12" s="90">
        <f>+'Te Aka Puaho'!BS20</f>
        <v>0</v>
      </c>
    </row>
    <row r="13" spans="1:71" s="71" customFormat="1" ht="22.5" customHeight="1">
      <c r="A13" s="171" t="s">
        <v>350</v>
      </c>
      <c r="B13" s="172"/>
      <c r="C13" s="109">
        <f>SUM(C6:C12)</f>
        <v>279</v>
      </c>
      <c r="D13" s="109">
        <f>SUM(D6:D12)</f>
        <v>179</v>
      </c>
      <c r="E13" s="135">
        <f t="shared" si="0"/>
        <v>0.6415770609318996</v>
      </c>
      <c r="F13" s="124"/>
      <c r="G13" s="126">
        <f>SUM(G6:G12)</f>
        <v>22844</v>
      </c>
      <c r="H13" s="126">
        <f aca="true" t="shared" si="1" ref="H13:AA13">SUM(H6:H12)</f>
        <v>10383</v>
      </c>
      <c r="I13" s="126">
        <f t="shared" si="1"/>
        <v>0</v>
      </c>
      <c r="J13" s="69">
        <f t="shared" si="1"/>
        <v>260</v>
      </c>
      <c r="K13" s="69">
        <f t="shared" si="1"/>
        <v>892</v>
      </c>
      <c r="L13" s="69">
        <f t="shared" si="1"/>
        <v>1834</v>
      </c>
      <c r="M13" s="69">
        <f t="shared" si="1"/>
        <v>4165</v>
      </c>
      <c r="N13" s="69">
        <f t="shared" si="1"/>
        <v>7359</v>
      </c>
      <c r="O13" s="69">
        <f t="shared" si="1"/>
        <v>809</v>
      </c>
      <c r="P13" s="69">
        <f t="shared" si="1"/>
        <v>1361</v>
      </c>
      <c r="Q13" s="69">
        <f t="shared" si="1"/>
        <v>2651</v>
      </c>
      <c r="R13" s="69">
        <f t="shared" si="1"/>
        <v>3665</v>
      </c>
      <c r="S13" s="69">
        <f t="shared" si="1"/>
        <v>268</v>
      </c>
      <c r="T13" s="69">
        <f t="shared" si="1"/>
        <v>1167</v>
      </c>
      <c r="U13" s="69">
        <f t="shared" si="1"/>
        <v>1193</v>
      </c>
      <c r="V13" s="69">
        <f t="shared" si="1"/>
        <v>1572</v>
      </c>
      <c r="W13" s="69">
        <f t="shared" si="1"/>
        <v>1748</v>
      </c>
      <c r="X13" s="69">
        <f t="shared" si="1"/>
        <v>1075</v>
      </c>
      <c r="Y13" s="69">
        <f t="shared" si="1"/>
        <v>877</v>
      </c>
      <c r="Z13" s="69">
        <f t="shared" si="1"/>
        <v>1215</v>
      </c>
      <c r="AA13" s="69">
        <f t="shared" si="1"/>
        <v>1268</v>
      </c>
      <c r="AB13" s="69">
        <f aca="true" t="shared" si="2" ref="AB13:BS13">SUM(AB6:AB12)</f>
        <v>1575</v>
      </c>
      <c r="AC13" s="69">
        <f t="shared" si="2"/>
        <v>739</v>
      </c>
      <c r="AD13" s="69">
        <f t="shared" si="2"/>
        <v>781</v>
      </c>
      <c r="AE13" s="69">
        <f t="shared" si="2"/>
        <v>1015</v>
      </c>
      <c r="AF13" s="69">
        <f t="shared" si="2"/>
        <v>2920.5</v>
      </c>
      <c r="AG13" s="69">
        <f t="shared" si="2"/>
        <v>1556</v>
      </c>
      <c r="AH13" s="69">
        <f t="shared" si="2"/>
        <v>17938.5</v>
      </c>
      <c r="AI13" s="69">
        <f t="shared" si="2"/>
        <v>509</v>
      </c>
      <c r="AJ13" s="69" t="e">
        <f t="shared" si="2"/>
        <v>#VALUE!</v>
      </c>
      <c r="AK13" s="69">
        <f t="shared" si="2"/>
        <v>124</v>
      </c>
      <c r="AL13" s="69">
        <f t="shared" si="2"/>
        <v>88</v>
      </c>
      <c r="AM13" s="69">
        <f t="shared" si="2"/>
        <v>10</v>
      </c>
      <c r="AN13" s="69">
        <f t="shared" si="2"/>
        <v>391</v>
      </c>
      <c r="AO13" s="69">
        <f t="shared" si="2"/>
        <v>4412.5</v>
      </c>
      <c r="AP13" s="69">
        <f t="shared" si="2"/>
        <v>2744</v>
      </c>
      <c r="AQ13" s="69">
        <f t="shared" si="2"/>
        <v>7539</v>
      </c>
      <c r="AR13" s="69">
        <f t="shared" si="2"/>
        <v>254</v>
      </c>
      <c r="AS13" s="69">
        <f t="shared" si="2"/>
        <v>7138.25</v>
      </c>
      <c r="AT13" s="69">
        <f t="shared" si="2"/>
        <v>32</v>
      </c>
      <c r="AU13" s="69">
        <f t="shared" si="2"/>
        <v>159</v>
      </c>
      <c r="AV13" s="69">
        <f t="shared" si="2"/>
        <v>38</v>
      </c>
      <c r="AW13" s="69">
        <f t="shared" si="2"/>
        <v>950.5</v>
      </c>
      <c r="AX13" s="69">
        <f t="shared" si="2"/>
        <v>14</v>
      </c>
      <c r="AY13" s="69">
        <f t="shared" si="2"/>
        <v>43</v>
      </c>
      <c r="AZ13" s="69">
        <f t="shared" si="2"/>
        <v>67.5</v>
      </c>
      <c r="BA13" s="69">
        <f t="shared" si="2"/>
        <v>558</v>
      </c>
      <c r="BB13" s="69">
        <f t="shared" si="2"/>
        <v>1725</v>
      </c>
      <c r="BC13" s="69">
        <f t="shared" si="2"/>
        <v>2362.5</v>
      </c>
      <c r="BD13" s="69">
        <f t="shared" si="2"/>
        <v>70</v>
      </c>
      <c r="BE13" s="69">
        <f t="shared" si="2"/>
        <v>1417.5</v>
      </c>
      <c r="BF13" s="69">
        <f t="shared" si="2"/>
        <v>590</v>
      </c>
      <c r="BG13" s="69">
        <f t="shared" si="2"/>
        <v>1298</v>
      </c>
      <c r="BH13" s="69">
        <f t="shared" si="2"/>
        <v>54</v>
      </c>
      <c r="BI13" s="69">
        <f t="shared" si="2"/>
        <v>688.75</v>
      </c>
      <c r="BJ13" s="69">
        <f t="shared" si="2"/>
        <v>928</v>
      </c>
      <c r="BK13" s="69">
        <f t="shared" si="2"/>
        <v>1491.65</v>
      </c>
      <c r="BL13" s="69">
        <f t="shared" si="2"/>
        <v>178</v>
      </c>
      <c r="BM13" s="69">
        <f t="shared" si="2"/>
        <v>46802.5</v>
      </c>
      <c r="BN13" s="69">
        <f t="shared" si="2"/>
        <v>527</v>
      </c>
      <c r="BO13" s="69">
        <f t="shared" si="2"/>
        <v>1561.5</v>
      </c>
      <c r="BP13" s="69">
        <f t="shared" si="2"/>
        <v>207</v>
      </c>
      <c r="BQ13" s="69">
        <f t="shared" si="2"/>
        <v>1404.75</v>
      </c>
      <c r="BR13" s="69">
        <f t="shared" si="2"/>
        <v>941</v>
      </c>
      <c r="BS13" s="69">
        <f t="shared" si="2"/>
        <v>1524</v>
      </c>
    </row>
    <row r="14" spans="1:71" s="71" customFormat="1" ht="22.5" customHeight="1">
      <c r="A14" s="169" t="s">
        <v>333</v>
      </c>
      <c r="B14" s="170"/>
      <c r="C14" s="109">
        <f>+'[1]All Parishes'!$A$290</f>
        <v>286</v>
      </c>
      <c r="D14" s="109">
        <f>-'[1]All Parishes'!$G$291+C14</f>
        <v>219</v>
      </c>
      <c r="E14" s="135">
        <f t="shared" si="0"/>
        <v>0.7657342657342657</v>
      </c>
      <c r="F14" s="124"/>
      <c r="G14" s="126">
        <v>23409</v>
      </c>
      <c r="H14" s="126">
        <v>10758</v>
      </c>
      <c r="I14" s="126">
        <v>0</v>
      </c>
      <c r="J14" s="69">
        <v>470</v>
      </c>
      <c r="K14" s="69">
        <v>872</v>
      </c>
      <c r="L14" s="69">
        <v>1885</v>
      </c>
      <c r="M14" s="69">
        <v>4226</v>
      </c>
      <c r="N14" s="69">
        <v>7440</v>
      </c>
      <c r="O14" s="69">
        <v>775</v>
      </c>
      <c r="P14" s="69">
        <v>1386</v>
      </c>
      <c r="Q14" s="69">
        <v>2704</v>
      </c>
      <c r="R14" s="69">
        <v>3651</v>
      </c>
      <c r="S14" s="69">
        <v>627</v>
      </c>
      <c r="T14" s="69">
        <v>1213</v>
      </c>
      <c r="U14" s="69">
        <v>1172</v>
      </c>
      <c r="V14" s="69">
        <v>1623</v>
      </c>
      <c r="W14" s="69">
        <v>1735</v>
      </c>
      <c r="X14" s="69">
        <v>1019</v>
      </c>
      <c r="Y14" s="69">
        <v>914</v>
      </c>
      <c r="Z14" s="69">
        <v>1241</v>
      </c>
      <c r="AA14" s="69">
        <v>1214</v>
      </c>
      <c r="AB14" s="69">
        <v>1531</v>
      </c>
      <c r="AC14" s="69">
        <v>774</v>
      </c>
      <c r="AD14" s="69">
        <v>780</v>
      </c>
      <c r="AE14" s="69">
        <v>824</v>
      </c>
      <c r="AF14" s="69">
        <v>3131.5</v>
      </c>
      <c r="AG14" s="69">
        <v>1772</v>
      </c>
      <c r="AH14" s="69">
        <v>18815.5</v>
      </c>
      <c r="AI14" s="69">
        <v>552</v>
      </c>
      <c r="AJ14" s="69">
        <v>650</v>
      </c>
      <c r="AK14" s="69">
        <v>114</v>
      </c>
      <c r="AL14" s="69">
        <v>33</v>
      </c>
      <c r="AM14" s="69">
        <v>14</v>
      </c>
      <c r="AN14" s="69">
        <v>372</v>
      </c>
      <c r="AO14" s="69">
        <v>4629.5</v>
      </c>
      <c r="AP14" s="69">
        <v>2732</v>
      </c>
      <c r="AQ14" s="69">
        <v>7753</v>
      </c>
      <c r="AR14" s="69">
        <v>208</v>
      </c>
      <c r="AS14" s="69">
        <v>6644</v>
      </c>
      <c r="AT14" s="69">
        <v>25</v>
      </c>
      <c r="AU14" s="69">
        <v>89.2</v>
      </c>
      <c r="AV14" s="69">
        <v>28</v>
      </c>
      <c r="AW14" s="69">
        <v>695.7</v>
      </c>
      <c r="AX14" s="69">
        <v>16</v>
      </c>
      <c r="AY14" s="69">
        <v>50</v>
      </c>
      <c r="AZ14" s="69">
        <v>43</v>
      </c>
      <c r="BA14" s="69">
        <v>516</v>
      </c>
      <c r="BB14" s="69">
        <v>1769</v>
      </c>
      <c r="BC14" s="69">
        <v>1811.95</v>
      </c>
      <c r="BD14" s="69">
        <v>79</v>
      </c>
      <c r="BE14" s="69">
        <v>1444.5</v>
      </c>
      <c r="BF14" s="69">
        <v>572</v>
      </c>
      <c r="BG14" s="69">
        <v>1238.2</v>
      </c>
      <c r="BH14" s="69">
        <v>46.4</v>
      </c>
      <c r="BI14" s="69">
        <v>624</v>
      </c>
      <c r="BJ14" s="69">
        <v>904</v>
      </c>
      <c r="BK14" s="69">
        <v>1218.1</v>
      </c>
      <c r="BL14" s="69">
        <v>171</v>
      </c>
      <c r="BM14" s="69">
        <v>2727.5</v>
      </c>
      <c r="BN14" s="69">
        <v>363</v>
      </c>
      <c r="BO14" s="69">
        <v>1059.8</v>
      </c>
      <c r="BP14" s="69">
        <v>125</v>
      </c>
      <c r="BQ14" s="69">
        <v>1105.7</v>
      </c>
      <c r="BR14" s="69">
        <v>833</v>
      </c>
      <c r="BS14" s="69">
        <v>1095.1</v>
      </c>
    </row>
    <row r="15" spans="1:71" s="9" customFormat="1" ht="22.5" customHeight="1">
      <c r="A15" s="167" t="s">
        <v>349</v>
      </c>
      <c r="B15" s="168"/>
      <c r="C15" s="120"/>
      <c r="D15" s="120"/>
      <c r="E15" s="120"/>
      <c r="F15" s="118"/>
      <c r="G15" s="106">
        <f>+G13/G14</f>
        <v>0.9758639839378017</v>
      </c>
      <c r="H15" s="106">
        <f aca="true" t="shared" si="3" ref="H15:AA15">+H13/H14</f>
        <v>0.9651422197434467</v>
      </c>
      <c r="I15" s="106"/>
      <c r="J15" s="11">
        <f t="shared" si="3"/>
        <v>0.5531914893617021</v>
      </c>
      <c r="K15" s="11">
        <f t="shared" si="3"/>
        <v>1.0229357798165137</v>
      </c>
      <c r="L15" s="11">
        <f t="shared" si="3"/>
        <v>0.9729442970822281</v>
      </c>
      <c r="M15" s="11">
        <f t="shared" si="3"/>
        <v>0.9855655466161856</v>
      </c>
      <c r="N15" s="11">
        <f t="shared" si="3"/>
        <v>0.9891129032258065</v>
      </c>
      <c r="O15" s="11">
        <f t="shared" si="3"/>
        <v>1.0438709677419356</v>
      </c>
      <c r="P15" s="11">
        <f t="shared" si="3"/>
        <v>0.9819624819624819</v>
      </c>
      <c r="Q15" s="11">
        <f t="shared" si="3"/>
        <v>0.9803994082840237</v>
      </c>
      <c r="R15" s="11">
        <f t="shared" si="3"/>
        <v>1.0038345658723637</v>
      </c>
      <c r="S15" s="11"/>
      <c r="T15" s="11">
        <f t="shared" si="3"/>
        <v>0.9620774938169827</v>
      </c>
      <c r="U15" s="11">
        <f t="shared" si="3"/>
        <v>1.0179180887372015</v>
      </c>
      <c r="V15" s="11">
        <f t="shared" si="3"/>
        <v>0.9685767097966729</v>
      </c>
      <c r="W15" s="11">
        <f t="shared" si="3"/>
        <v>1.007492795389049</v>
      </c>
      <c r="X15" s="11">
        <f t="shared" si="3"/>
        <v>1.0549558390579</v>
      </c>
      <c r="Y15" s="11">
        <f t="shared" si="3"/>
        <v>0.9595185995623632</v>
      </c>
      <c r="Z15" s="11">
        <f t="shared" si="3"/>
        <v>0.9790491539081386</v>
      </c>
      <c r="AA15" s="11">
        <f t="shared" si="3"/>
        <v>1.044481054365733</v>
      </c>
      <c r="AB15" s="121"/>
      <c r="AC15" s="122"/>
      <c r="AD15" s="122"/>
      <c r="AE15" s="123"/>
      <c r="AF15" s="11">
        <f aca="true" t="shared" si="4" ref="AF15:AK15">+AF13/AF14</f>
        <v>0.9326201500878173</v>
      </c>
      <c r="AG15" s="11">
        <f t="shared" si="4"/>
        <v>0.8781038374717833</v>
      </c>
      <c r="AH15" s="11">
        <f t="shared" si="4"/>
        <v>0.9533894927054822</v>
      </c>
      <c r="AI15" s="11">
        <f t="shared" si="4"/>
        <v>0.9221014492753623</v>
      </c>
      <c r="AJ15" s="11" t="e">
        <f t="shared" si="4"/>
        <v>#VALUE!</v>
      </c>
      <c r="AK15" s="11">
        <f t="shared" si="4"/>
        <v>1.087719298245614</v>
      </c>
      <c r="AL15" s="11"/>
      <c r="AM15" s="11">
        <f>+AM13/AM14</f>
        <v>0.7142857142857143</v>
      </c>
      <c r="AN15" s="11"/>
      <c r="AO15" s="11">
        <f>+AO13/AO14</f>
        <v>0.9531266875472513</v>
      </c>
      <c r="AP15" s="11">
        <f>+AP13/AP14</f>
        <v>1.0043923865300146</v>
      </c>
      <c r="AQ15" s="11">
        <f>+AQ13/AQ14</f>
        <v>0.972397781503934</v>
      </c>
      <c r="AR15" s="97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9"/>
    </row>
    <row r="16" spans="3:6" ht="12.75">
      <c r="C16" s="110"/>
      <c r="D16" s="110"/>
      <c r="E16" s="111"/>
      <c r="F16" s="111"/>
    </row>
    <row r="17" spans="2:7" ht="12.75">
      <c r="B17" s="66"/>
      <c r="G17" s="134"/>
    </row>
    <row r="19" spans="3:6" ht="12.75">
      <c r="C19" s="5"/>
      <c r="D19" s="5"/>
      <c r="E19" s="113"/>
      <c r="F19" s="113"/>
    </row>
    <row r="20" spans="5:9" ht="12.75">
      <c r="E20" s="114"/>
      <c r="F20" s="119"/>
      <c r="I20" s="49"/>
    </row>
    <row r="21" spans="5:9" ht="12.75">
      <c r="E21" s="114"/>
      <c r="F21" s="119"/>
      <c r="I21" s="49"/>
    </row>
    <row r="22" spans="5:9" ht="12.75">
      <c r="E22" s="114"/>
      <c r="F22" s="119"/>
      <c r="I22" s="49"/>
    </row>
    <row r="23" spans="5:9" ht="12.75">
      <c r="E23" s="114"/>
      <c r="F23" s="119"/>
      <c r="I23" s="49"/>
    </row>
    <row r="24" spans="5:9" ht="12.75">
      <c r="E24" s="114"/>
      <c r="F24" s="119"/>
      <c r="I24" s="49"/>
    </row>
    <row r="25" spans="5:9" ht="12.75">
      <c r="E25" s="114"/>
      <c r="F25" s="119"/>
      <c r="I25" s="49"/>
    </row>
    <row r="26" spans="5:9" ht="12.75">
      <c r="E26" s="114"/>
      <c r="F26" s="119"/>
      <c r="I26" s="49"/>
    </row>
  </sheetData>
  <sheetProtection/>
  <mergeCells count="47">
    <mergeCell ref="AV4:AW4"/>
    <mergeCell ref="AX4:AY4"/>
    <mergeCell ref="AB2:AE4"/>
    <mergeCell ref="AF2:AH4"/>
    <mergeCell ref="AI2:AJ4"/>
    <mergeCell ref="AK2:AL4"/>
    <mergeCell ref="AM2:AN4"/>
    <mergeCell ref="BL3:BO3"/>
    <mergeCell ref="A2:B5"/>
    <mergeCell ref="E2:E5"/>
    <mergeCell ref="G2:G5"/>
    <mergeCell ref="H2:H5"/>
    <mergeCell ref="J2:R4"/>
    <mergeCell ref="S2:AA4"/>
    <mergeCell ref="I2:I5"/>
    <mergeCell ref="D2:D5"/>
    <mergeCell ref="AT4:AU4"/>
    <mergeCell ref="BH4:BI4"/>
    <mergeCell ref="BD4:BE4"/>
    <mergeCell ref="BR4:BS4"/>
    <mergeCell ref="AO2:AQ4"/>
    <mergeCell ref="AR4:AS4"/>
    <mergeCell ref="AZ4:BA4"/>
    <mergeCell ref="BB4:BC4"/>
    <mergeCell ref="BJ4:BK4"/>
    <mergeCell ref="BL4:BM4"/>
    <mergeCell ref="BH3:BK3"/>
    <mergeCell ref="BP3:BS3"/>
    <mergeCell ref="A6:B6"/>
    <mergeCell ref="AR2:BS2"/>
    <mergeCell ref="BD3:BG3"/>
    <mergeCell ref="AZ3:BC3"/>
    <mergeCell ref="AV3:AY3"/>
    <mergeCell ref="AR3:AU3"/>
    <mergeCell ref="BN4:BO4"/>
    <mergeCell ref="BP4:BQ4"/>
    <mergeCell ref="BF4:BG4"/>
    <mergeCell ref="A15:B15"/>
    <mergeCell ref="A14:B14"/>
    <mergeCell ref="A13:B13"/>
    <mergeCell ref="C2:C5"/>
    <mergeCell ref="A12:B12"/>
    <mergeCell ref="A11:B11"/>
    <mergeCell ref="A10:B10"/>
    <mergeCell ref="A9:B9"/>
    <mergeCell ref="A8:B8"/>
    <mergeCell ref="A7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82"/>
  <sheetViews>
    <sheetView zoomScalePageLayoutView="0" workbookViewId="0" topLeftCell="A1">
      <pane ySplit="4230" topLeftCell="A17" activePane="bottomLeft" state="split"/>
      <selection pane="topLeft" activeCell="T4" sqref="T4"/>
      <selection pane="bottomLeft" activeCell="A18" sqref="A18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8.7109375" style="2" customWidth="1"/>
    <col min="9" max="9" width="8.7109375" style="2" hidden="1" customWidth="1"/>
    <col min="10" max="18" width="8.7109375" style="2" customWidth="1"/>
    <col min="19" max="62" width="11.421875" style="2" customWidth="1"/>
    <col min="63" max="63" width="11.421875" style="14" customWidth="1"/>
    <col min="64" max="71" width="11.421875" style="2" customWidth="1"/>
    <col min="72" max="16384" width="9.28125" style="10" customWidth="1"/>
  </cols>
  <sheetData>
    <row r="1" spans="1:71" ht="33" customHeight="1">
      <c r="A1" s="162" t="s">
        <v>351</v>
      </c>
      <c r="B1" s="162"/>
      <c r="C1" s="162"/>
      <c r="D1" s="162"/>
      <c r="E1" s="159"/>
      <c r="F1" s="157" t="s">
        <v>343</v>
      </c>
      <c r="G1" s="187" t="s">
        <v>259</v>
      </c>
      <c r="H1" s="187" t="s">
        <v>260</v>
      </c>
      <c r="I1" s="187" t="s">
        <v>2</v>
      </c>
      <c r="J1" s="163" t="s">
        <v>254</v>
      </c>
      <c r="K1" s="163"/>
      <c r="L1" s="163"/>
      <c r="M1" s="163"/>
      <c r="N1" s="163"/>
      <c r="O1" s="163"/>
      <c r="P1" s="163"/>
      <c r="Q1" s="163"/>
      <c r="R1" s="163"/>
      <c r="S1" s="163" t="s">
        <v>253</v>
      </c>
      <c r="T1" s="163"/>
      <c r="U1" s="163"/>
      <c r="V1" s="163"/>
      <c r="W1" s="163"/>
      <c r="X1" s="163"/>
      <c r="Y1" s="163"/>
      <c r="Z1" s="163"/>
      <c r="AA1" s="163"/>
      <c r="AB1" s="154" t="s">
        <v>301</v>
      </c>
      <c r="AC1" s="154"/>
      <c r="AD1" s="154"/>
      <c r="AE1" s="154"/>
      <c r="AF1" s="164" t="s">
        <v>303</v>
      </c>
      <c r="AG1" s="164"/>
      <c r="AH1" s="164"/>
      <c r="AI1" s="154" t="s">
        <v>0</v>
      </c>
      <c r="AJ1" s="154"/>
      <c r="AK1" s="154" t="s">
        <v>279</v>
      </c>
      <c r="AL1" s="154"/>
      <c r="AM1" s="164" t="s">
        <v>255</v>
      </c>
      <c r="AN1" s="164"/>
      <c r="AO1" s="163" t="s">
        <v>256</v>
      </c>
      <c r="AP1" s="163"/>
      <c r="AQ1" s="163"/>
      <c r="AR1" s="154" t="s">
        <v>258</v>
      </c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</row>
    <row r="2" spans="1:71" ht="27.75" customHeight="1">
      <c r="A2" s="162"/>
      <c r="B2" s="162"/>
      <c r="C2" s="162"/>
      <c r="D2" s="162"/>
      <c r="E2" s="160"/>
      <c r="F2" s="158"/>
      <c r="G2" s="187"/>
      <c r="H2" s="187"/>
      <c r="I2" s="187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54"/>
      <c r="AC2" s="154"/>
      <c r="AD2" s="154"/>
      <c r="AE2" s="154"/>
      <c r="AF2" s="164"/>
      <c r="AG2" s="164"/>
      <c r="AH2" s="164"/>
      <c r="AI2" s="154"/>
      <c r="AJ2" s="154"/>
      <c r="AK2" s="154"/>
      <c r="AL2" s="154"/>
      <c r="AM2" s="164"/>
      <c r="AN2" s="164"/>
      <c r="AO2" s="163"/>
      <c r="AP2" s="163"/>
      <c r="AQ2" s="163"/>
      <c r="AR2" s="154" t="s">
        <v>329</v>
      </c>
      <c r="AS2" s="154"/>
      <c r="AT2" s="154"/>
      <c r="AU2" s="154"/>
      <c r="AV2" s="154" t="s">
        <v>302</v>
      </c>
      <c r="AW2" s="154"/>
      <c r="AX2" s="154"/>
      <c r="AY2" s="154"/>
      <c r="AZ2" s="154" t="s">
        <v>286</v>
      </c>
      <c r="BA2" s="154"/>
      <c r="BB2" s="154"/>
      <c r="BC2" s="154"/>
      <c r="BD2" s="154" t="s">
        <v>287</v>
      </c>
      <c r="BE2" s="154"/>
      <c r="BF2" s="154"/>
      <c r="BG2" s="154"/>
      <c r="BH2" s="154" t="s">
        <v>288</v>
      </c>
      <c r="BI2" s="154"/>
      <c r="BJ2" s="154"/>
      <c r="BK2" s="154"/>
      <c r="BL2" s="154" t="s">
        <v>289</v>
      </c>
      <c r="BM2" s="154"/>
      <c r="BN2" s="154"/>
      <c r="BO2" s="154"/>
      <c r="BP2" s="154" t="s">
        <v>1</v>
      </c>
      <c r="BQ2" s="154"/>
      <c r="BR2" s="154"/>
      <c r="BS2" s="154"/>
    </row>
    <row r="3" spans="1:71" ht="27.75" customHeight="1">
      <c r="A3" s="162"/>
      <c r="B3" s="162"/>
      <c r="C3" s="162"/>
      <c r="D3" s="162"/>
      <c r="E3" s="160"/>
      <c r="F3" s="158"/>
      <c r="G3" s="187"/>
      <c r="H3" s="187"/>
      <c r="I3" s="187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54"/>
      <c r="AC3" s="154"/>
      <c r="AD3" s="154"/>
      <c r="AE3" s="154"/>
      <c r="AF3" s="164"/>
      <c r="AG3" s="164"/>
      <c r="AH3" s="164"/>
      <c r="AI3" s="154"/>
      <c r="AJ3" s="154"/>
      <c r="AK3" s="154"/>
      <c r="AL3" s="154"/>
      <c r="AM3" s="164"/>
      <c r="AN3" s="164"/>
      <c r="AO3" s="163"/>
      <c r="AP3" s="163"/>
      <c r="AQ3" s="163"/>
      <c r="AR3" s="154" t="s">
        <v>282</v>
      </c>
      <c r="AS3" s="154"/>
      <c r="AT3" s="154" t="s">
        <v>283</v>
      </c>
      <c r="AU3" s="154"/>
      <c r="AV3" s="154" t="s">
        <v>282</v>
      </c>
      <c r="AW3" s="154"/>
      <c r="AX3" s="154" t="s">
        <v>283</v>
      </c>
      <c r="AY3" s="154"/>
      <c r="AZ3" s="154" t="s">
        <v>282</v>
      </c>
      <c r="BA3" s="154"/>
      <c r="BB3" s="154" t="s">
        <v>283</v>
      </c>
      <c r="BC3" s="154"/>
      <c r="BD3" s="154" t="s">
        <v>282</v>
      </c>
      <c r="BE3" s="154"/>
      <c r="BF3" s="154" t="s">
        <v>283</v>
      </c>
      <c r="BG3" s="154"/>
      <c r="BH3" s="154" t="s">
        <v>282</v>
      </c>
      <c r="BI3" s="154"/>
      <c r="BJ3" s="154" t="s">
        <v>283</v>
      </c>
      <c r="BK3" s="154"/>
      <c r="BL3" s="154" t="s">
        <v>282</v>
      </c>
      <c r="BM3" s="154"/>
      <c r="BN3" s="154" t="s">
        <v>283</v>
      </c>
      <c r="BO3" s="154"/>
      <c r="BP3" s="154" t="s">
        <v>282</v>
      </c>
      <c r="BQ3" s="154"/>
      <c r="BR3" s="154" t="s">
        <v>283</v>
      </c>
      <c r="BS3" s="154"/>
    </row>
    <row r="4" spans="1:122" ht="108.75" customHeight="1">
      <c r="A4" s="162"/>
      <c r="B4" s="162"/>
      <c r="C4" s="162"/>
      <c r="D4" s="162"/>
      <c r="E4" s="161"/>
      <c r="F4" s="158"/>
      <c r="G4" s="187"/>
      <c r="H4" s="187"/>
      <c r="I4" s="187"/>
      <c r="J4" s="7" t="s">
        <v>265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265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276</v>
      </c>
      <c r="AC4" s="7" t="s">
        <v>290</v>
      </c>
      <c r="AD4" s="7" t="s">
        <v>291</v>
      </c>
      <c r="AE4" s="7" t="s">
        <v>292</v>
      </c>
      <c r="AF4" s="7" t="s">
        <v>11</v>
      </c>
      <c r="AG4" s="7" t="s">
        <v>277</v>
      </c>
      <c r="AH4" s="7" t="s">
        <v>278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280</v>
      </c>
      <c r="AP4" s="7" t="s">
        <v>281</v>
      </c>
      <c r="AQ4" s="7" t="s">
        <v>257</v>
      </c>
      <c r="AR4" s="7" t="s">
        <v>284</v>
      </c>
      <c r="AS4" s="7" t="s">
        <v>285</v>
      </c>
      <c r="AT4" s="7" t="s">
        <v>284</v>
      </c>
      <c r="AU4" s="7" t="s">
        <v>285</v>
      </c>
      <c r="AV4" s="7" t="s">
        <v>284</v>
      </c>
      <c r="AW4" s="7" t="s">
        <v>285</v>
      </c>
      <c r="AX4" s="7" t="s">
        <v>284</v>
      </c>
      <c r="AY4" s="7" t="s">
        <v>285</v>
      </c>
      <c r="AZ4" s="7" t="s">
        <v>284</v>
      </c>
      <c r="BA4" s="7" t="s">
        <v>285</v>
      </c>
      <c r="BB4" s="7" t="s">
        <v>284</v>
      </c>
      <c r="BC4" s="7" t="s">
        <v>285</v>
      </c>
      <c r="BD4" s="7" t="s">
        <v>284</v>
      </c>
      <c r="BE4" s="7" t="s">
        <v>285</v>
      </c>
      <c r="BF4" s="7" t="s">
        <v>284</v>
      </c>
      <c r="BG4" s="7" t="s">
        <v>285</v>
      </c>
      <c r="BH4" s="7" t="s">
        <v>284</v>
      </c>
      <c r="BI4" s="7" t="s">
        <v>285</v>
      </c>
      <c r="BJ4" s="7" t="s">
        <v>284</v>
      </c>
      <c r="BK4" s="56" t="s">
        <v>285</v>
      </c>
      <c r="BL4" s="7" t="s">
        <v>284</v>
      </c>
      <c r="BM4" s="7" t="s">
        <v>285</v>
      </c>
      <c r="BN4" s="7" t="s">
        <v>284</v>
      </c>
      <c r="BO4" s="7" t="s">
        <v>285</v>
      </c>
      <c r="BP4" s="7" t="s">
        <v>284</v>
      </c>
      <c r="BQ4" s="7" t="s">
        <v>285</v>
      </c>
      <c r="BR4" s="7" t="s">
        <v>284</v>
      </c>
      <c r="BS4" s="7" t="s">
        <v>285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87" ht="12.75">
      <c r="A5" s="12">
        <v>1</v>
      </c>
      <c r="B5" s="12" t="s">
        <v>297</v>
      </c>
      <c r="C5" s="12">
        <v>9971</v>
      </c>
      <c r="D5" s="19" t="s">
        <v>17</v>
      </c>
      <c r="E5" s="19">
        <f>IF(F5="Y",1,"")</f>
        <v>1</v>
      </c>
      <c r="F5" s="20" t="s">
        <v>334</v>
      </c>
      <c r="G5" s="88">
        <f>SUM(J5:R5)</f>
        <v>72</v>
      </c>
      <c r="H5" s="88">
        <f>SUM(S5:AA5)</f>
        <v>87</v>
      </c>
      <c r="I5" s="88"/>
      <c r="J5" s="70"/>
      <c r="K5" s="89">
        <v>1</v>
      </c>
      <c r="L5" s="89">
        <v>11</v>
      </c>
      <c r="M5" s="89">
        <v>17</v>
      </c>
      <c r="N5" s="89">
        <v>14</v>
      </c>
      <c r="O5" s="89"/>
      <c r="P5" s="89">
        <v>6</v>
      </c>
      <c r="Q5" s="89">
        <v>13</v>
      </c>
      <c r="R5" s="89">
        <v>10</v>
      </c>
      <c r="S5" s="90"/>
      <c r="T5" s="91">
        <v>3</v>
      </c>
      <c r="U5" s="91">
        <v>17</v>
      </c>
      <c r="V5" s="91">
        <v>15</v>
      </c>
      <c r="W5" s="91">
        <v>9</v>
      </c>
      <c r="X5" s="91">
        <v>13</v>
      </c>
      <c r="Y5" s="91">
        <v>10</v>
      </c>
      <c r="Z5" s="91">
        <v>13</v>
      </c>
      <c r="AA5" s="91">
        <v>7</v>
      </c>
      <c r="AB5" s="70">
        <v>9</v>
      </c>
      <c r="AC5" s="70">
        <v>2</v>
      </c>
      <c r="AD5" s="70"/>
      <c r="AE5" s="70">
        <v>7</v>
      </c>
      <c r="AF5" s="70">
        <v>14</v>
      </c>
      <c r="AG5" s="70">
        <v>7</v>
      </c>
      <c r="AH5" s="70">
        <v>69</v>
      </c>
      <c r="AI5" s="90"/>
      <c r="AJ5" s="90"/>
      <c r="AK5" s="90"/>
      <c r="AL5" s="90"/>
      <c r="AM5" s="90"/>
      <c r="AN5" s="90"/>
      <c r="AO5" s="89">
        <v>10</v>
      </c>
      <c r="AP5" s="89">
        <v>10</v>
      </c>
      <c r="AQ5" s="89">
        <v>7</v>
      </c>
      <c r="AR5" s="90">
        <v>1</v>
      </c>
      <c r="AS5" s="90">
        <v>40</v>
      </c>
      <c r="AT5" s="90"/>
      <c r="AU5" s="90"/>
      <c r="AV5" s="90"/>
      <c r="AW5" s="90"/>
      <c r="AX5" s="90"/>
      <c r="AY5" s="90"/>
      <c r="AZ5" s="90"/>
      <c r="BA5" s="90"/>
      <c r="BB5" s="90">
        <v>1</v>
      </c>
      <c r="BC5" s="90">
        <v>10</v>
      </c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</row>
    <row r="6" spans="1:87" ht="12.75">
      <c r="A6" s="12">
        <f aca="true" t="shared" si="0" ref="A6:A69">+A5+1</f>
        <v>2</v>
      </c>
      <c r="B6" s="12" t="s">
        <v>297</v>
      </c>
      <c r="C6" s="12">
        <v>9289</v>
      </c>
      <c r="D6" s="19" t="s">
        <v>251</v>
      </c>
      <c r="E6" s="19">
        <f aca="true" t="shared" si="1" ref="E6:E68">IF(F6="Y",1,"")</f>
      </c>
      <c r="F6" s="20" t="s">
        <v>331</v>
      </c>
      <c r="G6" s="88">
        <f aca="true" t="shared" si="2" ref="G6:G69">SUM(J6:R6)</f>
        <v>104</v>
      </c>
      <c r="H6" s="88">
        <f aca="true" t="shared" si="3" ref="H6:H69">SUM(S6:AA6)</f>
        <v>30</v>
      </c>
      <c r="I6" s="88"/>
      <c r="J6" s="90"/>
      <c r="K6" s="89"/>
      <c r="L6" s="89">
        <v>1</v>
      </c>
      <c r="M6" s="89">
        <v>12</v>
      </c>
      <c r="N6" s="89">
        <v>49</v>
      </c>
      <c r="O6" s="89">
        <v>2</v>
      </c>
      <c r="P6" s="89">
        <v>2</v>
      </c>
      <c r="Q6" s="89">
        <v>10</v>
      </c>
      <c r="R6" s="89">
        <v>28</v>
      </c>
      <c r="S6" s="90"/>
      <c r="T6" s="89"/>
      <c r="U6" s="89">
        <v>4</v>
      </c>
      <c r="V6" s="89">
        <v>2</v>
      </c>
      <c r="W6" s="89">
        <v>4</v>
      </c>
      <c r="X6" s="89">
        <v>1</v>
      </c>
      <c r="Y6" s="89">
        <v>7</v>
      </c>
      <c r="Z6" s="89">
        <v>4</v>
      </c>
      <c r="AA6" s="89">
        <v>8</v>
      </c>
      <c r="AB6" s="90"/>
      <c r="AC6" s="90">
        <v>3</v>
      </c>
      <c r="AD6" s="90"/>
      <c r="AE6" s="90">
        <v>38</v>
      </c>
      <c r="AF6" s="90"/>
      <c r="AG6" s="90"/>
      <c r="AH6" s="90">
        <v>47</v>
      </c>
      <c r="AI6" s="90">
        <v>1</v>
      </c>
      <c r="AJ6" s="90" t="s">
        <v>14</v>
      </c>
      <c r="AK6" s="90"/>
      <c r="AL6" s="90"/>
      <c r="AM6" s="90"/>
      <c r="AN6" s="90"/>
      <c r="AO6" s="89"/>
      <c r="AP6" s="89"/>
      <c r="AQ6" s="91"/>
      <c r="AR6" s="70">
        <v>1</v>
      </c>
      <c r="AS6" s="70">
        <v>40</v>
      </c>
      <c r="AT6" s="70">
        <v>2</v>
      </c>
      <c r="AU6" s="70">
        <v>4</v>
      </c>
      <c r="AV6" s="70"/>
      <c r="AW6" s="70"/>
      <c r="AX6" s="70"/>
      <c r="AY6" s="70"/>
      <c r="AZ6" s="70"/>
      <c r="BA6" s="70"/>
      <c r="BB6" s="70">
        <v>16</v>
      </c>
      <c r="BC6" s="70">
        <v>1</v>
      </c>
      <c r="BD6" s="70"/>
      <c r="BE6" s="70"/>
      <c r="BF6" s="70"/>
      <c r="BG6" s="70"/>
      <c r="BH6" s="70"/>
      <c r="BI6" s="70"/>
      <c r="BJ6" s="70"/>
      <c r="BK6" s="70"/>
      <c r="BL6" s="70">
        <v>1</v>
      </c>
      <c r="BM6" s="70">
        <v>25</v>
      </c>
      <c r="BN6" s="70"/>
      <c r="BO6" s="70"/>
      <c r="BP6" s="70"/>
      <c r="BQ6" s="70"/>
      <c r="BR6" s="70"/>
      <c r="BS6" s="70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</row>
    <row r="7" spans="1:87" ht="12.75">
      <c r="A7" s="12">
        <f t="shared" si="0"/>
        <v>3</v>
      </c>
      <c r="B7" s="12" t="s">
        <v>297</v>
      </c>
      <c r="C7" s="12">
        <v>9319</v>
      </c>
      <c r="D7" s="19" t="s">
        <v>249</v>
      </c>
      <c r="E7" s="19">
        <f t="shared" si="1"/>
      </c>
      <c r="F7" s="20" t="s">
        <v>331</v>
      </c>
      <c r="G7" s="88">
        <f t="shared" si="2"/>
        <v>290</v>
      </c>
      <c r="H7" s="88">
        <f t="shared" si="3"/>
        <v>120</v>
      </c>
      <c r="I7" s="88"/>
      <c r="J7" s="90"/>
      <c r="K7" s="89">
        <v>22</v>
      </c>
      <c r="L7" s="89">
        <v>37</v>
      </c>
      <c r="M7" s="89">
        <v>48</v>
      </c>
      <c r="N7" s="89">
        <v>60</v>
      </c>
      <c r="O7" s="89">
        <v>16</v>
      </c>
      <c r="P7" s="89">
        <v>25</v>
      </c>
      <c r="Q7" s="89">
        <v>36</v>
      </c>
      <c r="R7" s="89">
        <v>46</v>
      </c>
      <c r="S7" s="90"/>
      <c r="T7" s="89">
        <v>20</v>
      </c>
      <c r="U7" s="89">
        <v>14</v>
      </c>
      <c r="V7" s="89">
        <v>20</v>
      </c>
      <c r="W7" s="89">
        <v>15</v>
      </c>
      <c r="X7" s="89">
        <v>15</v>
      </c>
      <c r="Y7" s="89">
        <v>10</v>
      </c>
      <c r="Z7" s="89">
        <v>14</v>
      </c>
      <c r="AA7" s="89">
        <v>12</v>
      </c>
      <c r="AB7" s="90"/>
      <c r="AC7" s="90"/>
      <c r="AD7" s="90"/>
      <c r="AE7" s="90"/>
      <c r="AF7" s="90"/>
      <c r="AG7" s="90"/>
      <c r="AH7" s="90"/>
      <c r="AI7" s="90">
        <v>53</v>
      </c>
      <c r="AJ7" s="90" t="s">
        <v>14</v>
      </c>
      <c r="AK7" s="90"/>
      <c r="AL7" s="90"/>
      <c r="AM7" s="90"/>
      <c r="AN7" s="90"/>
      <c r="AO7" s="89">
        <v>71</v>
      </c>
      <c r="AP7" s="89">
        <v>44</v>
      </c>
      <c r="AQ7" s="91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</row>
    <row r="8" spans="1:87" ht="12.75">
      <c r="A8" s="12">
        <f t="shared" si="0"/>
        <v>4</v>
      </c>
      <c r="B8" s="12" t="s">
        <v>297</v>
      </c>
      <c r="C8" s="12">
        <v>9288</v>
      </c>
      <c r="D8" s="19" t="s">
        <v>250</v>
      </c>
      <c r="E8" s="19">
        <f t="shared" si="1"/>
      </c>
      <c r="F8" s="20" t="s">
        <v>331</v>
      </c>
      <c r="G8" s="88">
        <f t="shared" si="2"/>
        <v>90</v>
      </c>
      <c r="H8" s="88">
        <f t="shared" si="3"/>
        <v>96</v>
      </c>
      <c r="I8" s="88"/>
      <c r="J8" s="90"/>
      <c r="K8" s="89">
        <v>13</v>
      </c>
      <c r="L8" s="89">
        <v>22</v>
      </c>
      <c r="M8" s="89">
        <v>10</v>
      </c>
      <c r="N8" s="89">
        <v>2</v>
      </c>
      <c r="O8" s="89">
        <v>11</v>
      </c>
      <c r="P8" s="89">
        <v>17</v>
      </c>
      <c r="Q8" s="89">
        <v>10</v>
      </c>
      <c r="R8" s="89">
        <v>5</v>
      </c>
      <c r="S8" s="90"/>
      <c r="T8" s="89">
        <v>20</v>
      </c>
      <c r="U8" s="89">
        <v>16</v>
      </c>
      <c r="V8" s="89">
        <v>5</v>
      </c>
      <c r="W8" s="89">
        <v>2</v>
      </c>
      <c r="X8" s="89">
        <v>25</v>
      </c>
      <c r="Y8" s="89">
        <v>10</v>
      </c>
      <c r="Z8" s="89">
        <v>14</v>
      </c>
      <c r="AA8" s="89">
        <v>4</v>
      </c>
      <c r="AB8" s="90">
        <v>9</v>
      </c>
      <c r="AC8" s="90">
        <v>2</v>
      </c>
      <c r="AD8" s="90"/>
      <c r="AE8" s="90">
        <v>4</v>
      </c>
      <c r="AF8" s="90">
        <v>44</v>
      </c>
      <c r="AG8" s="90">
        <v>20</v>
      </c>
      <c r="AH8" s="90">
        <v>230</v>
      </c>
      <c r="AI8" s="90">
        <v>6</v>
      </c>
      <c r="AJ8" s="90">
        <v>3</v>
      </c>
      <c r="AK8" s="90"/>
      <c r="AL8" s="90"/>
      <c r="AM8" s="90"/>
      <c r="AN8" s="90">
        <v>6</v>
      </c>
      <c r="AO8" s="89">
        <v>41</v>
      </c>
      <c r="AP8" s="89">
        <v>38</v>
      </c>
      <c r="AQ8" s="91">
        <v>139</v>
      </c>
      <c r="AR8" s="70">
        <v>2</v>
      </c>
      <c r="AS8" s="70" t="s">
        <v>293</v>
      </c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>
        <v>4</v>
      </c>
      <c r="BG8" s="70">
        <v>64</v>
      </c>
      <c r="BH8" s="70"/>
      <c r="BI8" s="70"/>
      <c r="BJ8" s="70">
        <v>8</v>
      </c>
      <c r="BK8" s="70">
        <v>2</v>
      </c>
      <c r="BL8" s="70">
        <v>1</v>
      </c>
      <c r="BM8" s="70">
        <v>15</v>
      </c>
      <c r="BN8" s="70">
        <v>1</v>
      </c>
      <c r="BO8" s="70">
        <v>20</v>
      </c>
      <c r="BP8" s="70">
        <v>1</v>
      </c>
      <c r="BQ8" s="70" t="s">
        <v>294</v>
      </c>
      <c r="BR8" s="70"/>
      <c r="BS8" s="70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</row>
    <row r="9" spans="1:87" ht="12.75">
      <c r="A9" s="12">
        <f t="shared" si="0"/>
        <v>5</v>
      </c>
      <c r="B9" s="12" t="s">
        <v>297</v>
      </c>
      <c r="C9" s="12">
        <v>9295</v>
      </c>
      <c r="D9" s="19" t="s">
        <v>28</v>
      </c>
      <c r="E9" s="19">
        <f t="shared" si="1"/>
        <v>1</v>
      </c>
      <c r="F9" s="20" t="s">
        <v>334</v>
      </c>
      <c r="G9" s="88">
        <f t="shared" si="2"/>
        <v>106</v>
      </c>
      <c r="H9" s="88">
        <f t="shared" si="3"/>
        <v>14</v>
      </c>
      <c r="I9" s="88"/>
      <c r="J9" s="70"/>
      <c r="K9" s="91">
        <v>3</v>
      </c>
      <c r="L9" s="91">
        <v>16</v>
      </c>
      <c r="M9" s="91">
        <v>13</v>
      </c>
      <c r="N9" s="91">
        <v>18</v>
      </c>
      <c r="O9" s="91">
        <v>5</v>
      </c>
      <c r="P9" s="91">
        <v>28</v>
      </c>
      <c r="Q9" s="91">
        <v>12</v>
      </c>
      <c r="R9" s="91">
        <v>11</v>
      </c>
      <c r="S9" s="70"/>
      <c r="T9" s="91"/>
      <c r="U9" s="91">
        <v>3</v>
      </c>
      <c r="V9" s="91">
        <v>4</v>
      </c>
      <c r="W9" s="91">
        <v>2</v>
      </c>
      <c r="X9" s="91"/>
      <c r="Y9" s="91"/>
      <c r="Z9" s="91">
        <v>3</v>
      </c>
      <c r="AA9" s="91">
        <v>2</v>
      </c>
      <c r="AB9" s="70">
        <v>6</v>
      </c>
      <c r="AC9" s="70">
        <v>1</v>
      </c>
      <c r="AD9" s="70">
        <v>3</v>
      </c>
      <c r="AE9" s="70"/>
      <c r="AF9" s="70">
        <v>21</v>
      </c>
      <c r="AG9" s="70">
        <v>11</v>
      </c>
      <c r="AH9" s="70">
        <v>120</v>
      </c>
      <c r="AI9" s="70"/>
      <c r="AJ9" s="70">
        <v>6</v>
      </c>
      <c r="AK9" s="70"/>
      <c r="AL9" s="70"/>
      <c r="AM9" s="70"/>
      <c r="AN9" s="70"/>
      <c r="AO9" s="91">
        <v>18</v>
      </c>
      <c r="AP9" s="91">
        <v>14</v>
      </c>
      <c r="AQ9" s="91">
        <v>101</v>
      </c>
      <c r="AR9" s="70">
        <v>1</v>
      </c>
      <c r="AS9" s="70">
        <v>48</v>
      </c>
      <c r="AT9" s="70"/>
      <c r="AU9" s="70"/>
      <c r="AV9" s="70">
        <v>1</v>
      </c>
      <c r="AW9" s="70">
        <v>48</v>
      </c>
      <c r="AX9" s="70"/>
      <c r="AY9" s="70"/>
      <c r="AZ9" s="70"/>
      <c r="BA9" s="70"/>
      <c r="BB9" s="70">
        <v>6</v>
      </c>
      <c r="BC9" s="70">
        <v>10</v>
      </c>
      <c r="BD9" s="70"/>
      <c r="BE9" s="70"/>
      <c r="BF9" s="70">
        <v>7</v>
      </c>
      <c r="BG9" s="70">
        <v>14</v>
      </c>
      <c r="BH9" s="70"/>
      <c r="BI9" s="70"/>
      <c r="BJ9" s="70">
        <v>12</v>
      </c>
      <c r="BK9" s="70">
        <v>24</v>
      </c>
      <c r="BL9" s="70"/>
      <c r="BM9" s="70"/>
      <c r="BN9" s="70"/>
      <c r="BO9" s="70"/>
      <c r="BP9" s="70"/>
      <c r="BQ9" s="70"/>
      <c r="BR9" s="70"/>
      <c r="BS9" s="70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</row>
    <row r="10" spans="1:87" ht="12.75">
      <c r="A10" s="12">
        <f t="shared" si="0"/>
        <v>6</v>
      </c>
      <c r="B10" s="12" t="s">
        <v>297</v>
      </c>
      <c r="C10" s="17">
        <v>9290</v>
      </c>
      <c r="D10" s="19" t="s">
        <v>46</v>
      </c>
      <c r="E10" s="19">
        <f t="shared" si="1"/>
        <v>1</v>
      </c>
      <c r="F10" s="20" t="s">
        <v>334</v>
      </c>
      <c r="G10" s="88">
        <f t="shared" si="2"/>
        <v>30</v>
      </c>
      <c r="H10" s="88">
        <f t="shared" si="3"/>
        <v>0</v>
      </c>
      <c r="I10" s="88"/>
      <c r="J10" s="90"/>
      <c r="K10" s="90">
        <v>1</v>
      </c>
      <c r="L10" s="90">
        <v>2</v>
      </c>
      <c r="M10" s="90">
        <v>5</v>
      </c>
      <c r="N10" s="90">
        <v>8</v>
      </c>
      <c r="O10" s="90">
        <v>3</v>
      </c>
      <c r="P10" s="90">
        <v>3</v>
      </c>
      <c r="Q10" s="90">
        <v>2</v>
      </c>
      <c r="R10" s="90">
        <v>6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>
        <v>1</v>
      </c>
      <c r="AD10" s="90"/>
      <c r="AE10" s="90"/>
      <c r="AF10" s="90">
        <v>3</v>
      </c>
      <c r="AG10" s="90">
        <v>1</v>
      </c>
      <c r="AH10" s="90">
        <v>16</v>
      </c>
      <c r="AI10" s="90"/>
      <c r="AJ10" s="90"/>
      <c r="AK10" s="90"/>
      <c r="AL10" s="90"/>
      <c r="AM10" s="90"/>
      <c r="AN10" s="90"/>
      <c r="AO10" s="90">
        <v>4</v>
      </c>
      <c r="AP10" s="90"/>
      <c r="AQ10" s="90"/>
      <c r="AR10" s="90">
        <v>0.5</v>
      </c>
      <c r="AS10" s="90">
        <v>20</v>
      </c>
      <c r="AT10" s="90"/>
      <c r="AU10" s="90"/>
      <c r="AV10" s="90"/>
      <c r="AW10" s="90"/>
      <c r="AX10" s="90"/>
      <c r="AY10" s="90"/>
      <c r="AZ10" s="90">
        <v>0.5</v>
      </c>
      <c r="BA10" s="90">
        <v>20</v>
      </c>
      <c r="BB10" s="90"/>
      <c r="BC10" s="90"/>
      <c r="BD10" s="90">
        <v>1</v>
      </c>
      <c r="BE10" s="90">
        <v>5</v>
      </c>
      <c r="BF10" s="90"/>
      <c r="BG10" s="90"/>
      <c r="BH10" s="90"/>
      <c r="BI10" s="90"/>
      <c r="BJ10" s="90"/>
      <c r="BK10" s="90"/>
      <c r="BL10" s="90">
        <v>1</v>
      </c>
      <c r="BM10" s="90">
        <v>18</v>
      </c>
      <c r="BN10" s="90"/>
      <c r="BO10" s="90"/>
      <c r="BP10" s="90">
        <v>1</v>
      </c>
      <c r="BQ10" s="90">
        <v>10</v>
      </c>
      <c r="BR10" s="90"/>
      <c r="BS10" s="90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</row>
    <row r="11" spans="1:87" ht="12.75">
      <c r="A11" s="12">
        <f t="shared" si="0"/>
        <v>7</v>
      </c>
      <c r="B11" s="12" t="s">
        <v>297</v>
      </c>
      <c r="C11" s="12">
        <v>12722</v>
      </c>
      <c r="D11" s="19" t="s">
        <v>29</v>
      </c>
      <c r="E11" s="19">
        <f t="shared" si="1"/>
        <v>1</v>
      </c>
      <c r="F11" s="20" t="s">
        <v>334</v>
      </c>
      <c r="G11" s="88">
        <f t="shared" si="2"/>
        <v>42</v>
      </c>
      <c r="H11" s="88">
        <f t="shared" si="3"/>
        <v>9</v>
      </c>
      <c r="I11" s="88"/>
      <c r="J11" s="90"/>
      <c r="K11" s="89">
        <v>2</v>
      </c>
      <c r="L11" s="89">
        <v>7</v>
      </c>
      <c r="M11" s="89">
        <v>5</v>
      </c>
      <c r="N11" s="89">
        <v>6</v>
      </c>
      <c r="O11" s="89">
        <v>4</v>
      </c>
      <c r="P11" s="89">
        <v>7</v>
      </c>
      <c r="Q11" s="89">
        <v>5</v>
      </c>
      <c r="R11" s="89">
        <v>6</v>
      </c>
      <c r="S11" s="90"/>
      <c r="T11" s="89"/>
      <c r="U11" s="89">
        <v>3</v>
      </c>
      <c r="V11" s="89">
        <v>2</v>
      </c>
      <c r="W11" s="89"/>
      <c r="X11" s="89"/>
      <c r="Y11" s="89">
        <v>1</v>
      </c>
      <c r="Z11" s="89">
        <v>1</v>
      </c>
      <c r="AA11" s="89">
        <v>2</v>
      </c>
      <c r="AB11" s="90">
        <v>3</v>
      </c>
      <c r="AC11" s="90"/>
      <c r="AD11" s="90"/>
      <c r="AE11" s="90">
        <v>19</v>
      </c>
      <c r="AF11" s="90">
        <v>6</v>
      </c>
      <c r="AG11" s="90">
        <v>9</v>
      </c>
      <c r="AH11" s="90">
        <v>32</v>
      </c>
      <c r="AI11" s="90">
        <v>1</v>
      </c>
      <c r="AJ11" s="90"/>
      <c r="AK11" s="90"/>
      <c r="AL11" s="90"/>
      <c r="AM11" s="90"/>
      <c r="AN11" s="90"/>
      <c r="AO11" s="89">
        <v>6</v>
      </c>
      <c r="AP11" s="89">
        <v>11</v>
      </c>
      <c r="AQ11" s="89">
        <v>45</v>
      </c>
      <c r="AR11" s="90">
        <v>1</v>
      </c>
      <c r="AS11" s="90">
        <v>44</v>
      </c>
      <c r="AT11" s="90"/>
      <c r="AU11" s="90"/>
      <c r="AV11" s="90"/>
      <c r="AW11" s="90"/>
      <c r="AX11" s="90"/>
      <c r="AY11" s="90"/>
      <c r="AZ11" s="90"/>
      <c r="BA11" s="90"/>
      <c r="BB11" s="90">
        <v>6</v>
      </c>
      <c r="BC11" s="90">
        <v>30</v>
      </c>
      <c r="BD11" s="90"/>
      <c r="BE11" s="90"/>
      <c r="BF11" s="90">
        <v>1</v>
      </c>
      <c r="BG11" s="90">
        <v>5</v>
      </c>
      <c r="BH11" s="90"/>
      <c r="BI11" s="90"/>
      <c r="BJ11" s="90">
        <v>2</v>
      </c>
      <c r="BK11" s="90">
        <v>10</v>
      </c>
      <c r="BL11" s="90"/>
      <c r="BM11" s="90"/>
      <c r="BN11" s="90">
        <v>1</v>
      </c>
      <c r="BO11" s="90">
        <v>30</v>
      </c>
      <c r="BP11" s="90"/>
      <c r="BQ11" s="90"/>
      <c r="BR11" s="90"/>
      <c r="BS11" s="90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</row>
    <row r="12" spans="1:87" ht="12.75">
      <c r="A12" s="12">
        <f t="shared" si="0"/>
        <v>8</v>
      </c>
      <c r="B12" s="12" t="s">
        <v>297</v>
      </c>
      <c r="C12" s="12">
        <v>9275</v>
      </c>
      <c r="D12" s="19" t="s">
        <v>21</v>
      </c>
      <c r="E12" s="19">
        <f t="shared" si="1"/>
        <v>1</v>
      </c>
      <c r="F12" s="20" t="s">
        <v>334</v>
      </c>
      <c r="G12" s="88">
        <f t="shared" si="2"/>
        <v>27</v>
      </c>
      <c r="H12" s="88">
        <f t="shared" si="3"/>
        <v>0</v>
      </c>
      <c r="I12" s="88"/>
      <c r="J12" s="90"/>
      <c r="K12" s="89"/>
      <c r="L12" s="89"/>
      <c r="M12" s="89">
        <v>5</v>
      </c>
      <c r="N12" s="89">
        <v>12</v>
      </c>
      <c r="O12" s="89"/>
      <c r="P12" s="89">
        <v>1</v>
      </c>
      <c r="Q12" s="89">
        <v>3</v>
      </c>
      <c r="R12" s="89">
        <v>6</v>
      </c>
      <c r="S12" s="90"/>
      <c r="T12" s="89"/>
      <c r="U12" s="89"/>
      <c r="V12" s="89"/>
      <c r="W12" s="89"/>
      <c r="X12" s="89"/>
      <c r="Y12" s="89"/>
      <c r="Z12" s="89"/>
      <c r="AA12" s="89"/>
      <c r="AB12" s="90">
        <v>2</v>
      </c>
      <c r="AC12" s="90">
        <v>2</v>
      </c>
      <c r="AD12" s="90">
        <v>1</v>
      </c>
      <c r="AE12" s="90"/>
      <c r="AF12" s="90"/>
      <c r="AG12" s="90"/>
      <c r="AH12" s="90">
        <v>20</v>
      </c>
      <c r="AI12" s="90"/>
      <c r="AJ12" s="90"/>
      <c r="AK12" s="90"/>
      <c r="AL12" s="90"/>
      <c r="AM12" s="90"/>
      <c r="AN12" s="90"/>
      <c r="AO12" s="89"/>
      <c r="AP12" s="89"/>
      <c r="AQ12" s="89">
        <v>2</v>
      </c>
      <c r="AR12" s="90">
        <v>1</v>
      </c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>
        <v>1</v>
      </c>
      <c r="BO12" s="90"/>
      <c r="BP12" s="90"/>
      <c r="BQ12" s="90"/>
      <c r="BR12" s="90"/>
      <c r="BS12" s="90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</row>
    <row r="13" spans="1:87" ht="12.75">
      <c r="A13" s="12">
        <f t="shared" si="0"/>
        <v>9</v>
      </c>
      <c r="B13" s="12" t="s">
        <v>297</v>
      </c>
      <c r="C13" s="12">
        <v>9277</v>
      </c>
      <c r="D13" s="19" t="s">
        <v>320</v>
      </c>
      <c r="E13" s="19">
        <f t="shared" si="1"/>
        <v>1</v>
      </c>
      <c r="F13" s="20" t="s">
        <v>334</v>
      </c>
      <c r="G13" s="88">
        <f t="shared" si="2"/>
        <v>72</v>
      </c>
      <c r="H13" s="88">
        <f t="shared" si="3"/>
        <v>17</v>
      </c>
      <c r="I13" s="88"/>
      <c r="J13" s="90"/>
      <c r="K13" s="89"/>
      <c r="L13" s="89">
        <v>3</v>
      </c>
      <c r="M13" s="89">
        <v>11</v>
      </c>
      <c r="N13" s="89">
        <v>41</v>
      </c>
      <c r="O13" s="89"/>
      <c r="P13" s="89"/>
      <c r="Q13" s="89">
        <v>2</v>
      </c>
      <c r="R13" s="89">
        <v>15</v>
      </c>
      <c r="S13" s="90"/>
      <c r="T13" s="89"/>
      <c r="U13" s="89">
        <v>3</v>
      </c>
      <c r="V13" s="89">
        <v>7</v>
      </c>
      <c r="W13" s="89">
        <v>1</v>
      </c>
      <c r="X13" s="89"/>
      <c r="Y13" s="89">
        <v>1</v>
      </c>
      <c r="Z13" s="89">
        <v>4</v>
      </c>
      <c r="AA13" s="89">
        <v>1</v>
      </c>
      <c r="AB13" s="90">
        <v>5</v>
      </c>
      <c r="AC13" s="90">
        <v>2</v>
      </c>
      <c r="AD13" s="90">
        <v>1</v>
      </c>
      <c r="AE13" s="90"/>
      <c r="AF13" s="90">
        <v>6</v>
      </c>
      <c r="AG13" s="90">
        <v>4</v>
      </c>
      <c r="AH13" s="90">
        <v>56</v>
      </c>
      <c r="AI13" s="90">
        <v>2</v>
      </c>
      <c r="AJ13" s="90"/>
      <c r="AK13" s="90"/>
      <c r="AL13" s="90"/>
      <c r="AM13" s="90"/>
      <c r="AN13" s="90"/>
      <c r="AO13" s="89">
        <v>4</v>
      </c>
      <c r="AP13" s="89"/>
      <c r="AQ13" s="89">
        <v>10</v>
      </c>
      <c r="AR13" s="90">
        <v>1</v>
      </c>
      <c r="AS13" s="90">
        <v>40</v>
      </c>
      <c r="AT13" s="90"/>
      <c r="AU13" s="90"/>
      <c r="AV13" s="90"/>
      <c r="AW13" s="90"/>
      <c r="AX13" s="90"/>
      <c r="AY13" s="90"/>
      <c r="AZ13" s="90"/>
      <c r="BA13" s="90"/>
      <c r="BB13" s="90">
        <v>4</v>
      </c>
      <c r="BC13" s="90">
        <v>10</v>
      </c>
      <c r="BD13" s="90"/>
      <c r="BE13" s="90"/>
      <c r="BF13" s="90"/>
      <c r="BG13" s="90"/>
      <c r="BH13" s="90"/>
      <c r="BI13" s="90"/>
      <c r="BJ13" s="90">
        <v>2</v>
      </c>
      <c r="BK13" s="90">
        <v>3</v>
      </c>
      <c r="BL13" s="90"/>
      <c r="BM13" s="90"/>
      <c r="BN13" s="90">
        <v>3</v>
      </c>
      <c r="BO13" s="90">
        <v>15</v>
      </c>
      <c r="BP13" s="90"/>
      <c r="BQ13" s="90"/>
      <c r="BR13" s="90"/>
      <c r="BS13" s="90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</row>
    <row r="14" spans="1:87" ht="12.75">
      <c r="A14" s="12">
        <f t="shared" si="0"/>
        <v>10</v>
      </c>
      <c r="B14" s="12" t="s">
        <v>297</v>
      </c>
      <c r="C14" s="12">
        <v>9293</v>
      </c>
      <c r="D14" s="19" t="s">
        <v>47</v>
      </c>
      <c r="E14" s="19">
        <f t="shared" si="1"/>
        <v>1</v>
      </c>
      <c r="F14" s="20" t="s">
        <v>334</v>
      </c>
      <c r="G14" s="88">
        <f t="shared" si="2"/>
        <v>81</v>
      </c>
      <c r="H14" s="88">
        <f t="shared" si="3"/>
        <v>37</v>
      </c>
      <c r="I14" s="88"/>
      <c r="J14" s="90"/>
      <c r="K14" s="89">
        <v>1</v>
      </c>
      <c r="L14" s="89">
        <v>4</v>
      </c>
      <c r="M14" s="89">
        <v>12</v>
      </c>
      <c r="N14" s="89">
        <v>38</v>
      </c>
      <c r="O14" s="89"/>
      <c r="P14" s="89">
        <v>1</v>
      </c>
      <c r="Q14" s="89">
        <v>4</v>
      </c>
      <c r="R14" s="89">
        <v>21</v>
      </c>
      <c r="S14" s="90"/>
      <c r="T14" s="89">
        <v>1</v>
      </c>
      <c r="U14" s="89">
        <v>4</v>
      </c>
      <c r="V14" s="89">
        <v>10</v>
      </c>
      <c r="W14" s="89">
        <v>12</v>
      </c>
      <c r="X14" s="89">
        <v>1</v>
      </c>
      <c r="Y14" s="89">
        <v>1</v>
      </c>
      <c r="Z14" s="89">
        <v>2</v>
      </c>
      <c r="AA14" s="89">
        <v>6</v>
      </c>
      <c r="AB14" s="90"/>
      <c r="AC14" s="90"/>
      <c r="AD14" s="90"/>
      <c r="AE14" s="90"/>
      <c r="AF14" s="90">
        <v>5</v>
      </c>
      <c r="AG14" s="90">
        <v>1</v>
      </c>
      <c r="AH14" s="90">
        <v>68</v>
      </c>
      <c r="AI14" s="90"/>
      <c r="AJ14" s="90"/>
      <c r="AK14" s="90"/>
      <c r="AL14" s="90"/>
      <c r="AM14" s="90"/>
      <c r="AN14" s="90"/>
      <c r="AO14" s="89"/>
      <c r="AP14" s="89"/>
      <c r="AQ14" s="89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</row>
    <row r="15" spans="1:87" ht="12.75">
      <c r="A15" s="12">
        <f t="shared" si="0"/>
        <v>11</v>
      </c>
      <c r="B15" s="12" t="s">
        <v>297</v>
      </c>
      <c r="C15" s="12">
        <v>9279</v>
      </c>
      <c r="D15" s="19" t="s">
        <v>25</v>
      </c>
      <c r="E15" s="19">
        <f t="shared" si="1"/>
        <v>1</v>
      </c>
      <c r="F15" s="20" t="s">
        <v>334</v>
      </c>
      <c r="G15" s="88">
        <f t="shared" si="2"/>
        <v>75</v>
      </c>
      <c r="H15" s="88">
        <f t="shared" si="3"/>
        <v>17</v>
      </c>
      <c r="I15" s="88"/>
      <c r="J15" s="90"/>
      <c r="K15" s="89">
        <v>5</v>
      </c>
      <c r="L15" s="89">
        <v>10</v>
      </c>
      <c r="M15" s="89">
        <v>15</v>
      </c>
      <c r="N15" s="89">
        <v>15</v>
      </c>
      <c r="O15" s="89">
        <v>5</v>
      </c>
      <c r="P15" s="89">
        <v>5</v>
      </c>
      <c r="Q15" s="89">
        <v>15</v>
      </c>
      <c r="R15" s="89">
        <v>5</v>
      </c>
      <c r="S15" s="90"/>
      <c r="T15" s="89"/>
      <c r="U15" s="89">
        <v>2</v>
      </c>
      <c r="V15" s="89">
        <v>3</v>
      </c>
      <c r="W15" s="89">
        <v>3</v>
      </c>
      <c r="X15" s="89"/>
      <c r="Y15" s="89">
        <v>2</v>
      </c>
      <c r="Z15" s="89">
        <v>4</v>
      </c>
      <c r="AA15" s="89">
        <v>3</v>
      </c>
      <c r="AB15" s="90">
        <v>10</v>
      </c>
      <c r="AC15" s="90">
        <v>6</v>
      </c>
      <c r="AD15" s="90">
        <v>3</v>
      </c>
      <c r="AE15" s="90">
        <v>8</v>
      </c>
      <c r="AF15" s="90">
        <v>5</v>
      </c>
      <c r="AG15" s="90">
        <v>5</v>
      </c>
      <c r="AH15" s="90">
        <v>65</v>
      </c>
      <c r="AI15" s="90">
        <v>2</v>
      </c>
      <c r="AJ15" s="90"/>
      <c r="AK15" s="90">
        <v>2</v>
      </c>
      <c r="AL15" s="90"/>
      <c r="AM15" s="90"/>
      <c r="AN15" s="90"/>
      <c r="AO15" s="89">
        <v>5</v>
      </c>
      <c r="AP15" s="89"/>
      <c r="AQ15" s="89">
        <v>40</v>
      </c>
      <c r="AR15" s="90">
        <v>1</v>
      </c>
      <c r="AS15" s="90">
        <v>45</v>
      </c>
      <c r="AT15" s="90"/>
      <c r="AU15" s="90"/>
      <c r="AV15" s="90"/>
      <c r="AW15" s="90"/>
      <c r="AX15" s="90"/>
      <c r="AY15" s="90"/>
      <c r="AZ15" s="90"/>
      <c r="BA15" s="90"/>
      <c r="BB15" s="90">
        <v>1</v>
      </c>
      <c r="BC15" s="90">
        <v>5</v>
      </c>
      <c r="BD15" s="90"/>
      <c r="BE15" s="90"/>
      <c r="BF15" s="90"/>
      <c r="BG15" s="90"/>
      <c r="BH15" s="90">
        <v>1</v>
      </c>
      <c r="BI15" s="90">
        <v>5</v>
      </c>
      <c r="BJ15" s="90"/>
      <c r="BK15" s="90"/>
      <c r="BL15" s="90">
        <v>3</v>
      </c>
      <c r="BM15" s="90">
        <v>5</v>
      </c>
      <c r="BN15" s="90"/>
      <c r="BO15" s="90"/>
      <c r="BP15" s="90">
        <v>3</v>
      </c>
      <c r="BQ15" s="90" t="s">
        <v>335</v>
      </c>
      <c r="BR15" s="90"/>
      <c r="BS15" s="90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</row>
    <row r="16" spans="1:87" ht="12.75">
      <c r="A16" s="12">
        <f t="shared" si="0"/>
        <v>12</v>
      </c>
      <c r="B16" s="12" t="s">
        <v>297</v>
      </c>
      <c r="C16" s="12">
        <v>9340</v>
      </c>
      <c r="D16" s="19" t="s">
        <v>70</v>
      </c>
      <c r="E16" s="19">
        <f t="shared" si="1"/>
        <v>1</v>
      </c>
      <c r="F16" s="20" t="s">
        <v>334</v>
      </c>
      <c r="G16" s="88">
        <f t="shared" si="2"/>
        <v>139</v>
      </c>
      <c r="H16" s="88">
        <f t="shared" si="3"/>
        <v>156</v>
      </c>
      <c r="I16" s="88"/>
      <c r="J16" s="90"/>
      <c r="K16" s="89">
        <v>10</v>
      </c>
      <c r="L16" s="89">
        <v>8</v>
      </c>
      <c r="M16" s="89">
        <v>29</v>
      </c>
      <c r="N16" s="89">
        <v>33</v>
      </c>
      <c r="O16" s="89">
        <v>9</v>
      </c>
      <c r="P16" s="89">
        <v>8</v>
      </c>
      <c r="Q16" s="89">
        <v>20</v>
      </c>
      <c r="R16" s="89">
        <v>22</v>
      </c>
      <c r="S16" s="90"/>
      <c r="T16" s="89">
        <v>5</v>
      </c>
      <c r="U16" s="89">
        <v>19</v>
      </c>
      <c r="V16" s="89">
        <v>43</v>
      </c>
      <c r="W16" s="89">
        <v>23</v>
      </c>
      <c r="X16" s="89">
        <v>3</v>
      </c>
      <c r="Y16" s="89">
        <v>18</v>
      </c>
      <c r="Z16" s="89">
        <v>28</v>
      </c>
      <c r="AA16" s="89">
        <v>17</v>
      </c>
      <c r="AB16" s="90"/>
      <c r="AC16" s="90">
        <v>2</v>
      </c>
      <c r="AD16" s="90">
        <v>5</v>
      </c>
      <c r="AE16" s="90"/>
      <c r="AF16" s="90">
        <v>21</v>
      </c>
      <c r="AG16" s="90">
        <v>11</v>
      </c>
      <c r="AH16" s="90">
        <v>159</v>
      </c>
      <c r="AI16" s="90">
        <v>10</v>
      </c>
      <c r="AJ16" s="90"/>
      <c r="AK16" s="90"/>
      <c r="AL16" s="90"/>
      <c r="AM16" s="90"/>
      <c r="AN16" s="90"/>
      <c r="AO16" s="89">
        <v>21</v>
      </c>
      <c r="AP16" s="89">
        <v>42</v>
      </c>
      <c r="AQ16" s="89">
        <v>73</v>
      </c>
      <c r="AR16" s="90">
        <v>2</v>
      </c>
      <c r="AS16" s="90">
        <v>40</v>
      </c>
      <c r="AT16" s="90"/>
      <c r="AU16" s="90"/>
      <c r="AV16" s="90"/>
      <c r="AW16" s="90"/>
      <c r="AX16" s="90"/>
      <c r="AY16" s="90"/>
      <c r="AZ16" s="90">
        <v>2</v>
      </c>
      <c r="BA16" s="90">
        <v>69</v>
      </c>
      <c r="BB16" s="90">
        <v>20</v>
      </c>
      <c r="BC16" s="90">
        <v>40</v>
      </c>
      <c r="BD16" s="90">
        <v>2</v>
      </c>
      <c r="BE16" s="90">
        <v>55</v>
      </c>
      <c r="BF16" s="90">
        <v>21</v>
      </c>
      <c r="BG16" s="90">
        <v>56</v>
      </c>
      <c r="BH16" s="90">
        <v>1</v>
      </c>
      <c r="BI16" s="90">
        <v>10</v>
      </c>
      <c r="BJ16" s="90">
        <v>8</v>
      </c>
      <c r="BK16" s="90">
        <v>32</v>
      </c>
      <c r="BL16" s="90">
        <v>3</v>
      </c>
      <c r="BM16" s="90">
        <v>71</v>
      </c>
      <c r="BN16" s="90">
        <v>1</v>
      </c>
      <c r="BO16" s="90">
        <v>4</v>
      </c>
      <c r="BP16" s="90"/>
      <c r="BQ16" s="90"/>
      <c r="BR16" s="90"/>
      <c r="BS16" s="90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</row>
    <row r="17" spans="1:87" ht="12.75">
      <c r="A17" s="12">
        <f t="shared" si="0"/>
        <v>13</v>
      </c>
      <c r="B17" s="12" t="s">
        <v>297</v>
      </c>
      <c r="C17" s="12">
        <v>9343</v>
      </c>
      <c r="D17" s="19" t="s">
        <v>71</v>
      </c>
      <c r="E17" s="19">
        <f t="shared" si="1"/>
        <v>1</v>
      </c>
      <c r="F17" s="20" t="s">
        <v>334</v>
      </c>
      <c r="G17" s="88">
        <f t="shared" si="2"/>
        <v>32</v>
      </c>
      <c r="H17" s="88">
        <f t="shared" si="3"/>
        <v>0</v>
      </c>
      <c r="I17" s="88"/>
      <c r="J17" s="90"/>
      <c r="K17" s="89">
        <v>2</v>
      </c>
      <c r="L17" s="89"/>
      <c r="M17" s="89">
        <v>3</v>
      </c>
      <c r="N17" s="89">
        <v>14</v>
      </c>
      <c r="O17" s="89">
        <v>2</v>
      </c>
      <c r="P17" s="89"/>
      <c r="Q17" s="89">
        <v>3</v>
      </c>
      <c r="R17" s="89">
        <v>8</v>
      </c>
      <c r="S17" s="90">
        <v>0</v>
      </c>
      <c r="T17" s="89"/>
      <c r="U17" s="89"/>
      <c r="V17" s="89"/>
      <c r="W17" s="89"/>
      <c r="X17" s="89"/>
      <c r="Y17" s="89"/>
      <c r="Z17" s="89"/>
      <c r="AA17" s="89"/>
      <c r="AB17" s="90"/>
      <c r="AC17" s="90">
        <v>1</v>
      </c>
      <c r="AD17" s="90"/>
      <c r="AE17" s="90"/>
      <c r="AF17" s="90">
        <v>1</v>
      </c>
      <c r="AG17" s="90">
        <v>2</v>
      </c>
      <c r="AH17" s="90"/>
      <c r="AI17" s="90"/>
      <c r="AJ17" s="90"/>
      <c r="AK17" s="90"/>
      <c r="AL17" s="90"/>
      <c r="AM17" s="90"/>
      <c r="AN17" s="90"/>
      <c r="AO17" s="89"/>
      <c r="AP17" s="89"/>
      <c r="AQ17" s="89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</row>
    <row r="18" spans="1:87" ht="12.75">
      <c r="A18" s="12">
        <f t="shared" si="0"/>
        <v>14</v>
      </c>
      <c r="B18" s="12" t="s">
        <v>297</v>
      </c>
      <c r="C18" s="12">
        <v>9350</v>
      </c>
      <c r="D18" s="19" t="s">
        <v>262</v>
      </c>
      <c r="E18" s="19">
        <f t="shared" si="1"/>
        <v>1</v>
      </c>
      <c r="F18" s="20" t="s">
        <v>334</v>
      </c>
      <c r="G18" s="88">
        <f t="shared" si="2"/>
        <v>25</v>
      </c>
      <c r="H18" s="88">
        <f t="shared" si="3"/>
        <v>51</v>
      </c>
      <c r="I18" s="88"/>
      <c r="J18" s="90"/>
      <c r="K18" s="89">
        <v>1</v>
      </c>
      <c r="L18" s="89">
        <v>1</v>
      </c>
      <c r="M18" s="89">
        <v>8</v>
      </c>
      <c r="N18" s="89">
        <v>2</v>
      </c>
      <c r="O18" s="89"/>
      <c r="P18" s="89">
        <v>1</v>
      </c>
      <c r="Q18" s="89">
        <v>9</v>
      </c>
      <c r="R18" s="89">
        <v>3</v>
      </c>
      <c r="S18" s="70"/>
      <c r="T18" s="89">
        <v>5</v>
      </c>
      <c r="U18" s="89">
        <v>10</v>
      </c>
      <c r="V18" s="89">
        <v>8</v>
      </c>
      <c r="W18" s="89">
        <v>3</v>
      </c>
      <c r="X18" s="89">
        <v>5</v>
      </c>
      <c r="Y18" s="89">
        <v>10</v>
      </c>
      <c r="Z18" s="89">
        <v>8</v>
      </c>
      <c r="AA18" s="89">
        <v>2</v>
      </c>
      <c r="AB18" s="90"/>
      <c r="AC18" s="90"/>
      <c r="AD18" s="90"/>
      <c r="AE18" s="90"/>
      <c r="AF18" s="90">
        <v>28</v>
      </c>
      <c r="AG18" s="90">
        <v>10</v>
      </c>
      <c r="AH18" s="90">
        <v>59</v>
      </c>
      <c r="AI18" s="90"/>
      <c r="AJ18" s="90"/>
      <c r="AK18" s="90"/>
      <c r="AL18" s="90"/>
      <c r="AM18" s="90"/>
      <c r="AN18" s="90">
        <v>10</v>
      </c>
      <c r="AO18" s="89">
        <v>28</v>
      </c>
      <c r="AP18" s="89">
        <v>30</v>
      </c>
      <c r="AQ18" s="89">
        <v>8</v>
      </c>
      <c r="AR18" s="90">
        <v>1</v>
      </c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>
        <v>2</v>
      </c>
      <c r="BO18" s="90">
        <v>3</v>
      </c>
      <c r="BP18" s="90">
        <v>3</v>
      </c>
      <c r="BQ18" s="90">
        <v>7</v>
      </c>
      <c r="BR18" s="90"/>
      <c r="BS18" s="90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</row>
    <row r="19" spans="1:87" ht="12.75">
      <c r="A19" s="12">
        <f t="shared" si="0"/>
        <v>15</v>
      </c>
      <c r="B19" s="12" t="s">
        <v>297</v>
      </c>
      <c r="C19" s="12">
        <v>9261</v>
      </c>
      <c r="D19" s="19" t="s">
        <v>16</v>
      </c>
      <c r="E19" s="19">
        <f t="shared" si="1"/>
      </c>
      <c r="F19" s="20" t="s">
        <v>331</v>
      </c>
      <c r="G19" s="88">
        <f t="shared" si="2"/>
        <v>15</v>
      </c>
      <c r="H19" s="88">
        <f t="shared" si="3"/>
        <v>40</v>
      </c>
      <c r="I19" s="88"/>
      <c r="J19" s="70"/>
      <c r="K19" s="89"/>
      <c r="L19" s="89">
        <v>2</v>
      </c>
      <c r="M19" s="89">
        <v>4</v>
      </c>
      <c r="N19" s="89">
        <v>4</v>
      </c>
      <c r="O19" s="89" t="s">
        <v>14</v>
      </c>
      <c r="P19" s="89"/>
      <c r="Q19" s="89">
        <v>2</v>
      </c>
      <c r="R19" s="89">
        <v>3</v>
      </c>
      <c r="S19" s="90"/>
      <c r="T19" s="89">
        <v>10</v>
      </c>
      <c r="U19" s="89">
        <v>5</v>
      </c>
      <c r="V19" s="89">
        <v>7</v>
      </c>
      <c r="W19" s="89">
        <v>5</v>
      </c>
      <c r="X19" s="89">
        <v>1</v>
      </c>
      <c r="Y19" s="89">
        <v>3</v>
      </c>
      <c r="Z19" s="89">
        <v>7</v>
      </c>
      <c r="AA19" s="89">
        <v>2</v>
      </c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89"/>
      <c r="AP19" s="91"/>
      <c r="AQ19" s="91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</row>
    <row r="20" spans="1:87" ht="12.75">
      <c r="A20" s="12">
        <f t="shared" si="0"/>
        <v>16</v>
      </c>
      <c r="B20" s="12" t="s">
        <v>297</v>
      </c>
      <c r="C20" s="12">
        <v>15266</v>
      </c>
      <c r="D20" s="19" t="s">
        <v>247</v>
      </c>
      <c r="E20" s="19">
        <f t="shared" si="1"/>
      </c>
      <c r="F20" s="20" t="s">
        <v>331</v>
      </c>
      <c r="G20" s="88">
        <f t="shared" si="2"/>
        <v>27</v>
      </c>
      <c r="H20" s="88">
        <f t="shared" si="3"/>
        <v>20</v>
      </c>
      <c r="I20" s="88"/>
      <c r="J20" s="90"/>
      <c r="K20" s="89"/>
      <c r="L20" s="89"/>
      <c r="M20" s="89">
        <v>6</v>
      </c>
      <c r="N20" s="89">
        <v>13</v>
      </c>
      <c r="O20" s="89"/>
      <c r="P20" s="89">
        <v>1</v>
      </c>
      <c r="Q20" s="89">
        <v>3</v>
      </c>
      <c r="R20" s="89">
        <v>4</v>
      </c>
      <c r="S20" s="90"/>
      <c r="T20" s="89">
        <v>1</v>
      </c>
      <c r="U20" s="89">
        <v>7</v>
      </c>
      <c r="V20" s="89">
        <v>5</v>
      </c>
      <c r="W20" s="89"/>
      <c r="X20" s="89">
        <v>1</v>
      </c>
      <c r="Y20" s="89">
        <v>3</v>
      </c>
      <c r="Z20" s="89">
        <v>3</v>
      </c>
      <c r="AA20" s="89"/>
      <c r="AB20" s="90"/>
      <c r="AC20" s="90"/>
      <c r="AD20" s="90"/>
      <c r="AE20" s="90"/>
      <c r="AF20" s="90">
        <v>20</v>
      </c>
      <c r="AG20" s="90">
        <v>2</v>
      </c>
      <c r="AH20" s="90">
        <v>37</v>
      </c>
      <c r="AI20" s="90">
        <v>1</v>
      </c>
      <c r="AJ20" s="90"/>
      <c r="AK20" s="90">
        <v>3</v>
      </c>
      <c r="AL20" s="90"/>
      <c r="AM20" s="90"/>
      <c r="AN20" s="90"/>
      <c r="AO20" s="89">
        <v>20</v>
      </c>
      <c r="AP20" s="89">
        <v>4</v>
      </c>
      <c r="AQ20" s="89">
        <v>6</v>
      </c>
      <c r="AR20" s="90">
        <v>1</v>
      </c>
      <c r="AS20" s="90">
        <v>53</v>
      </c>
      <c r="AT20" s="90"/>
      <c r="AU20" s="90"/>
      <c r="AV20" s="90"/>
      <c r="AW20" s="90"/>
      <c r="AX20" s="90"/>
      <c r="AY20" s="90"/>
      <c r="AZ20" s="90"/>
      <c r="BA20" s="90"/>
      <c r="BB20" s="90">
        <v>3</v>
      </c>
      <c r="BC20" s="90">
        <v>6</v>
      </c>
      <c r="BD20" s="90"/>
      <c r="BE20" s="90"/>
      <c r="BF20" s="90">
        <v>1</v>
      </c>
      <c r="BG20" s="90">
        <v>6</v>
      </c>
      <c r="BH20" s="90"/>
      <c r="BI20" s="90"/>
      <c r="BJ20" s="90">
        <v>4</v>
      </c>
      <c r="BK20" s="90">
        <v>14</v>
      </c>
      <c r="BL20" s="90"/>
      <c r="BM20" s="90"/>
      <c r="BN20" s="90">
        <v>1</v>
      </c>
      <c r="BO20" s="90">
        <v>2</v>
      </c>
      <c r="BP20" s="90"/>
      <c r="BQ20" s="90"/>
      <c r="BR20" s="90"/>
      <c r="BS20" s="90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</row>
    <row r="21" spans="1:87" ht="12.75">
      <c r="A21" s="12">
        <f t="shared" si="0"/>
        <v>17</v>
      </c>
      <c r="B21" s="12" t="s">
        <v>297</v>
      </c>
      <c r="C21" s="12">
        <v>9296</v>
      </c>
      <c r="D21" s="19" t="s">
        <v>48</v>
      </c>
      <c r="E21" s="19">
        <f t="shared" si="1"/>
        <v>1</v>
      </c>
      <c r="F21" s="20" t="s">
        <v>334</v>
      </c>
      <c r="G21" s="88">
        <f t="shared" si="2"/>
        <v>25</v>
      </c>
      <c r="H21" s="88">
        <f t="shared" si="3"/>
        <v>23</v>
      </c>
      <c r="I21" s="88"/>
      <c r="J21" s="90"/>
      <c r="K21" s="89">
        <v>1</v>
      </c>
      <c r="L21" s="89">
        <v>2</v>
      </c>
      <c r="M21" s="89">
        <v>5</v>
      </c>
      <c r="N21" s="89">
        <v>8</v>
      </c>
      <c r="O21" s="89"/>
      <c r="P21" s="89">
        <v>3</v>
      </c>
      <c r="Q21" s="89">
        <v>4</v>
      </c>
      <c r="R21" s="89">
        <v>2</v>
      </c>
      <c r="S21" s="90"/>
      <c r="T21" s="89">
        <v>2</v>
      </c>
      <c r="U21" s="89">
        <v>6</v>
      </c>
      <c r="V21" s="89">
        <v>2</v>
      </c>
      <c r="W21" s="89">
        <v>5</v>
      </c>
      <c r="X21" s="89">
        <v>1</v>
      </c>
      <c r="Y21" s="89">
        <v>2</v>
      </c>
      <c r="Z21" s="89">
        <v>3</v>
      </c>
      <c r="AA21" s="89">
        <v>2</v>
      </c>
      <c r="AB21" s="90"/>
      <c r="AC21" s="90"/>
      <c r="AD21" s="90">
        <v>3</v>
      </c>
      <c r="AE21" s="90">
        <v>1</v>
      </c>
      <c r="AF21" s="90">
        <v>8</v>
      </c>
      <c r="AG21" s="90">
        <v>3</v>
      </c>
      <c r="AH21" s="90">
        <v>21</v>
      </c>
      <c r="AI21" s="90"/>
      <c r="AJ21" s="90"/>
      <c r="AK21" s="90"/>
      <c r="AL21" s="90"/>
      <c r="AM21" s="90"/>
      <c r="AN21" s="90"/>
      <c r="AO21" s="89"/>
      <c r="AP21" s="89"/>
      <c r="AQ21" s="89"/>
      <c r="AR21" s="90">
        <v>1</v>
      </c>
      <c r="AS21" s="90">
        <v>40</v>
      </c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</row>
    <row r="22" spans="1:87" ht="12.75">
      <c r="A22" s="12">
        <f t="shared" si="0"/>
        <v>18</v>
      </c>
      <c r="B22" s="12" t="s">
        <v>297</v>
      </c>
      <c r="C22" s="12">
        <v>9280</v>
      </c>
      <c r="D22" s="19" t="s">
        <v>18</v>
      </c>
      <c r="E22" s="19">
        <f t="shared" si="1"/>
        <v>1</v>
      </c>
      <c r="F22" s="20" t="s">
        <v>334</v>
      </c>
      <c r="G22" s="88">
        <f t="shared" si="2"/>
        <v>85</v>
      </c>
      <c r="H22" s="88">
        <f t="shared" si="3"/>
        <v>69</v>
      </c>
      <c r="I22" s="88"/>
      <c r="J22" s="90"/>
      <c r="K22" s="89">
        <v>3</v>
      </c>
      <c r="L22" s="89">
        <v>3</v>
      </c>
      <c r="M22" s="89">
        <v>15</v>
      </c>
      <c r="N22" s="89">
        <v>27</v>
      </c>
      <c r="O22" s="89">
        <v>3</v>
      </c>
      <c r="P22" s="89">
        <v>5</v>
      </c>
      <c r="Q22" s="89">
        <v>11</v>
      </c>
      <c r="R22" s="89">
        <v>18</v>
      </c>
      <c r="S22" s="90"/>
      <c r="T22" s="89">
        <v>7</v>
      </c>
      <c r="U22" s="89">
        <v>11</v>
      </c>
      <c r="V22" s="89">
        <v>10</v>
      </c>
      <c r="W22" s="89">
        <v>12</v>
      </c>
      <c r="X22" s="89">
        <v>6</v>
      </c>
      <c r="Y22" s="89">
        <v>6</v>
      </c>
      <c r="Z22" s="89">
        <v>11</v>
      </c>
      <c r="AA22" s="89">
        <v>6</v>
      </c>
      <c r="AB22" s="90">
        <v>6</v>
      </c>
      <c r="AC22" s="90">
        <v>3</v>
      </c>
      <c r="AD22" s="90">
        <v>4</v>
      </c>
      <c r="AE22" s="90"/>
      <c r="AF22" s="90">
        <v>7</v>
      </c>
      <c r="AG22" s="90">
        <v>5</v>
      </c>
      <c r="AH22" s="90">
        <v>147</v>
      </c>
      <c r="AI22" s="90">
        <v>1</v>
      </c>
      <c r="AJ22" s="90"/>
      <c r="AK22" s="90"/>
      <c r="AL22" s="90"/>
      <c r="AM22" s="90"/>
      <c r="AN22" s="90"/>
      <c r="AO22" s="89">
        <v>7</v>
      </c>
      <c r="AP22" s="89">
        <v>5</v>
      </c>
      <c r="AQ22" s="89">
        <v>70</v>
      </c>
      <c r="AR22" s="90">
        <v>1</v>
      </c>
      <c r="AS22" s="90">
        <v>40</v>
      </c>
      <c r="AT22" s="90"/>
      <c r="AU22" s="90"/>
      <c r="AV22" s="90"/>
      <c r="AW22" s="90"/>
      <c r="AX22" s="90"/>
      <c r="AY22" s="90"/>
      <c r="AZ22" s="90"/>
      <c r="BA22" s="90"/>
      <c r="BB22" s="90">
        <v>41</v>
      </c>
      <c r="BC22" s="90">
        <v>39</v>
      </c>
      <c r="BD22" s="90"/>
      <c r="BE22" s="90"/>
      <c r="BF22" s="90">
        <v>8</v>
      </c>
      <c r="BG22" s="90">
        <v>15</v>
      </c>
      <c r="BH22" s="90"/>
      <c r="BI22" s="90"/>
      <c r="BJ22" s="90">
        <v>12</v>
      </c>
      <c r="BK22" s="90">
        <v>30</v>
      </c>
      <c r="BL22" s="90">
        <v>1</v>
      </c>
      <c r="BM22" s="90">
        <v>16</v>
      </c>
      <c r="BN22" s="90">
        <v>10</v>
      </c>
      <c r="BO22" s="90">
        <v>24</v>
      </c>
      <c r="BP22" s="90">
        <v>1</v>
      </c>
      <c r="BQ22" s="90">
        <v>2</v>
      </c>
      <c r="BR22" s="90">
        <v>29</v>
      </c>
      <c r="BS22" s="90">
        <v>48</v>
      </c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</row>
    <row r="23" spans="1:87" ht="12.75">
      <c r="A23" s="12">
        <f t="shared" si="0"/>
        <v>19</v>
      </c>
      <c r="B23" s="12" t="s">
        <v>297</v>
      </c>
      <c r="C23" s="12">
        <v>9299</v>
      </c>
      <c r="D23" s="19" t="s">
        <v>30</v>
      </c>
      <c r="E23" s="19">
        <f t="shared" si="1"/>
        <v>1</v>
      </c>
      <c r="F23" s="20" t="s">
        <v>334</v>
      </c>
      <c r="G23" s="88">
        <f t="shared" si="2"/>
        <v>66</v>
      </c>
      <c r="H23" s="88">
        <f t="shared" si="3"/>
        <v>64</v>
      </c>
      <c r="I23" s="88"/>
      <c r="J23" s="90"/>
      <c r="K23" s="90">
        <v>4</v>
      </c>
      <c r="L23" s="91">
        <v>9</v>
      </c>
      <c r="M23" s="91">
        <v>10</v>
      </c>
      <c r="N23" s="91">
        <v>17</v>
      </c>
      <c r="O23" s="91">
        <v>4</v>
      </c>
      <c r="P23" s="91">
        <v>5</v>
      </c>
      <c r="Q23" s="91">
        <v>9</v>
      </c>
      <c r="R23" s="91">
        <v>8</v>
      </c>
      <c r="S23" s="70"/>
      <c r="T23" s="91">
        <v>2</v>
      </c>
      <c r="U23" s="91">
        <v>18</v>
      </c>
      <c r="V23" s="91">
        <v>14</v>
      </c>
      <c r="W23" s="91">
        <v>6</v>
      </c>
      <c r="X23" s="91">
        <v>1</v>
      </c>
      <c r="Y23" s="91">
        <v>11</v>
      </c>
      <c r="Z23" s="91">
        <v>6</v>
      </c>
      <c r="AA23" s="91">
        <v>6</v>
      </c>
      <c r="AB23" s="70"/>
      <c r="AC23" s="70"/>
      <c r="AD23" s="70"/>
      <c r="AE23" s="70"/>
      <c r="AF23" s="70">
        <v>29</v>
      </c>
      <c r="AG23" s="70">
        <v>23</v>
      </c>
      <c r="AH23" s="70">
        <v>80</v>
      </c>
      <c r="AI23" s="70"/>
      <c r="AJ23" s="70"/>
      <c r="AK23" s="70"/>
      <c r="AL23" s="70"/>
      <c r="AM23" s="70"/>
      <c r="AN23" s="70"/>
      <c r="AO23" s="91">
        <v>29</v>
      </c>
      <c r="AP23" s="91">
        <v>23</v>
      </c>
      <c r="AQ23" s="91">
        <v>27</v>
      </c>
      <c r="AR23" s="70">
        <v>1</v>
      </c>
      <c r="AS23" s="70">
        <v>50</v>
      </c>
      <c r="AT23" s="70"/>
      <c r="AU23" s="70"/>
      <c r="AV23" s="70"/>
      <c r="AW23" s="70"/>
      <c r="AX23" s="70"/>
      <c r="AY23" s="70"/>
      <c r="AZ23" s="70"/>
      <c r="BA23" s="70"/>
      <c r="BB23" s="70">
        <v>1</v>
      </c>
      <c r="BC23" s="70">
        <v>3</v>
      </c>
      <c r="BD23" s="70"/>
      <c r="BE23" s="70"/>
      <c r="BF23" s="70">
        <v>1</v>
      </c>
      <c r="BG23" s="70">
        <v>10</v>
      </c>
      <c r="BH23" s="70"/>
      <c r="BI23" s="70"/>
      <c r="BJ23" s="70">
        <v>10</v>
      </c>
      <c r="BK23" s="70">
        <v>22</v>
      </c>
      <c r="BL23" s="70">
        <v>1</v>
      </c>
      <c r="BM23" s="70">
        <v>9</v>
      </c>
      <c r="BN23" s="70"/>
      <c r="BO23" s="70"/>
      <c r="BP23" s="70">
        <v>1</v>
      </c>
      <c r="BQ23" s="70">
        <v>32</v>
      </c>
      <c r="BR23" s="70"/>
      <c r="BS23" s="70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</row>
    <row r="24" spans="1:87" ht="12.75">
      <c r="A24" s="12">
        <f t="shared" si="0"/>
        <v>20</v>
      </c>
      <c r="B24" s="12" t="s">
        <v>297</v>
      </c>
      <c r="C24" s="12">
        <v>9281</v>
      </c>
      <c r="D24" s="19" t="s">
        <v>19</v>
      </c>
      <c r="E24" s="19">
        <f t="shared" si="1"/>
        <v>1</v>
      </c>
      <c r="F24" s="20" t="s">
        <v>334</v>
      </c>
      <c r="G24" s="88">
        <f t="shared" si="2"/>
        <v>71</v>
      </c>
      <c r="H24" s="88">
        <f t="shared" si="3"/>
        <v>66</v>
      </c>
      <c r="I24" s="88"/>
      <c r="J24" s="90"/>
      <c r="K24" s="89">
        <v>5</v>
      </c>
      <c r="L24" s="89">
        <v>7</v>
      </c>
      <c r="M24" s="89">
        <v>7</v>
      </c>
      <c r="N24" s="89">
        <v>14</v>
      </c>
      <c r="O24" s="89">
        <v>15</v>
      </c>
      <c r="P24" s="89">
        <v>8</v>
      </c>
      <c r="Q24" s="89">
        <v>7</v>
      </c>
      <c r="R24" s="89">
        <v>8</v>
      </c>
      <c r="S24" s="90"/>
      <c r="T24" s="89">
        <v>13</v>
      </c>
      <c r="U24" s="89">
        <v>16</v>
      </c>
      <c r="V24" s="89">
        <v>10</v>
      </c>
      <c r="W24" s="89"/>
      <c r="X24" s="89">
        <v>8</v>
      </c>
      <c r="Y24" s="89">
        <v>12</v>
      </c>
      <c r="Z24" s="89">
        <v>6</v>
      </c>
      <c r="AA24" s="89">
        <v>1</v>
      </c>
      <c r="AB24" s="90"/>
      <c r="AC24" s="90"/>
      <c r="AD24" s="90">
        <v>9</v>
      </c>
      <c r="AE24" s="90"/>
      <c r="AF24" s="90">
        <v>20</v>
      </c>
      <c r="AG24" s="90">
        <v>3</v>
      </c>
      <c r="AH24" s="90">
        <v>96</v>
      </c>
      <c r="AI24" s="90"/>
      <c r="AJ24" s="90">
        <v>2</v>
      </c>
      <c r="AK24" s="90"/>
      <c r="AL24" s="90"/>
      <c r="AM24" s="90"/>
      <c r="AN24" s="90">
        <v>1</v>
      </c>
      <c r="AO24" s="89">
        <v>1</v>
      </c>
      <c r="AP24" s="89"/>
      <c r="AQ24" s="89">
        <v>80</v>
      </c>
      <c r="AR24" s="90">
        <v>1</v>
      </c>
      <c r="AS24" s="90">
        <v>45</v>
      </c>
      <c r="AT24" s="90">
        <v>1</v>
      </c>
      <c r="AU24" s="90" t="s">
        <v>359</v>
      </c>
      <c r="AV24" s="90"/>
      <c r="AW24" s="90"/>
      <c r="AX24" s="90"/>
      <c r="AY24" s="90"/>
      <c r="AZ24" s="90"/>
      <c r="BA24" s="90"/>
      <c r="BB24" s="90">
        <v>5</v>
      </c>
      <c r="BC24" s="90">
        <v>5</v>
      </c>
      <c r="BD24" s="90"/>
      <c r="BE24" s="90"/>
      <c r="BF24" s="90"/>
      <c r="BG24" s="90"/>
      <c r="BH24" s="90"/>
      <c r="BI24" s="90"/>
      <c r="BJ24" s="90">
        <v>6</v>
      </c>
      <c r="BK24" s="90">
        <v>24</v>
      </c>
      <c r="BL24" s="90">
        <v>1</v>
      </c>
      <c r="BM24" s="90">
        <v>6</v>
      </c>
      <c r="BN24" s="90"/>
      <c r="BO24" s="90"/>
      <c r="BP24" s="90">
        <v>3</v>
      </c>
      <c r="BQ24" s="90">
        <v>11</v>
      </c>
      <c r="BR24" s="90"/>
      <c r="BS24" s="90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</row>
    <row r="25" spans="1:87" ht="12.75">
      <c r="A25" s="12">
        <f t="shared" si="0"/>
        <v>21</v>
      </c>
      <c r="B25" s="12" t="s">
        <v>297</v>
      </c>
      <c r="C25" s="12">
        <v>18299</v>
      </c>
      <c r="D25" s="19" t="s">
        <v>274</v>
      </c>
      <c r="E25" s="19">
        <f t="shared" si="1"/>
      </c>
      <c r="F25" s="20" t="s">
        <v>331</v>
      </c>
      <c r="G25" s="88">
        <f t="shared" si="2"/>
        <v>11</v>
      </c>
      <c r="H25" s="88">
        <f t="shared" si="3"/>
        <v>71</v>
      </c>
      <c r="I25" s="88"/>
      <c r="J25" s="90"/>
      <c r="K25" s="90"/>
      <c r="L25" s="91"/>
      <c r="M25" s="91">
        <v>5</v>
      </c>
      <c r="N25" s="91"/>
      <c r="O25" s="91"/>
      <c r="P25" s="91">
        <v>1</v>
      </c>
      <c r="Q25" s="91">
        <v>4</v>
      </c>
      <c r="R25" s="90">
        <v>1</v>
      </c>
      <c r="S25" s="70"/>
      <c r="T25" s="91">
        <v>14</v>
      </c>
      <c r="U25" s="91">
        <v>5</v>
      </c>
      <c r="V25" s="91">
        <v>14</v>
      </c>
      <c r="W25" s="91">
        <v>5</v>
      </c>
      <c r="X25" s="91">
        <v>13</v>
      </c>
      <c r="Y25" s="91">
        <v>3</v>
      </c>
      <c r="Z25" s="91">
        <v>15</v>
      </c>
      <c r="AA25" s="91">
        <v>2</v>
      </c>
      <c r="AB25" s="70">
        <v>8</v>
      </c>
      <c r="AC25" s="70"/>
      <c r="AD25" s="70">
        <v>8</v>
      </c>
      <c r="AE25" s="70">
        <v>17</v>
      </c>
      <c r="AF25" s="70">
        <v>4</v>
      </c>
      <c r="AG25" s="70">
        <v>10</v>
      </c>
      <c r="AH25" s="70">
        <v>49</v>
      </c>
      <c r="AI25" s="70">
        <v>1</v>
      </c>
      <c r="AJ25" s="70">
        <v>59</v>
      </c>
      <c r="AK25" s="70">
        <v>4</v>
      </c>
      <c r="AL25" s="70"/>
      <c r="AM25" s="70">
        <v>1</v>
      </c>
      <c r="AN25" s="70">
        <v>4</v>
      </c>
      <c r="AO25" s="91">
        <v>4</v>
      </c>
      <c r="AP25" s="91">
        <v>10</v>
      </c>
      <c r="AQ25" s="91">
        <v>12</v>
      </c>
      <c r="AR25" s="70"/>
      <c r="AS25" s="70"/>
      <c r="AT25" s="70"/>
      <c r="AU25" s="70"/>
      <c r="AV25" s="70"/>
      <c r="AW25" s="70"/>
      <c r="AX25" s="70"/>
      <c r="AY25" s="70"/>
      <c r="AZ25" s="70">
        <v>2</v>
      </c>
      <c r="BA25" s="70">
        <v>30</v>
      </c>
      <c r="BB25" s="70"/>
      <c r="BC25" s="70"/>
      <c r="BD25" s="70"/>
      <c r="BE25" s="70"/>
      <c r="BF25" s="70">
        <v>1</v>
      </c>
      <c r="BG25" s="70">
        <v>3</v>
      </c>
      <c r="BH25" s="70"/>
      <c r="BI25" s="70"/>
      <c r="BJ25" s="70">
        <v>1</v>
      </c>
      <c r="BK25" s="70">
        <v>3</v>
      </c>
      <c r="BL25" s="70"/>
      <c r="BM25" s="70"/>
      <c r="BN25" s="70"/>
      <c r="BO25" s="70"/>
      <c r="BP25" s="70"/>
      <c r="BQ25" s="70"/>
      <c r="BR25" s="70"/>
      <c r="BS25" s="70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</row>
    <row r="26" spans="1:87" ht="12.75">
      <c r="A26" s="12">
        <f t="shared" si="0"/>
        <v>22</v>
      </c>
      <c r="B26" s="12" t="s">
        <v>297</v>
      </c>
      <c r="C26" s="12">
        <v>18304</v>
      </c>
      <c r="D26" s="19" t="s">
        <v>273</v>
      </c>
      <c r="E26" s="19">
        <f t="shared" si="1"/>
      </c>
      <c r="F26" s="20" t="s">
        <v>331</v>
      </c>
      <c r="G26" s="88">
        <f t="shared" si="2"/>
        <v>22</v>
      </c>
      <c r="H26" s="88">
        <f t="shared" si="3"/>
        <v>1</v>
      </c>
      <c r="I26" s="88"/>
      <c r="J26" s="90"/>
      <c r="K26" s="90">
        <v>2</v>
      </c>
      <c r="L26" s="91">
        <v>4</v>
      </c>
      <c r="M26" s="91">
        <v>2</v>
      </c>
      <c r="N26" s="91"/>
      <c r="O26" s="91">
        <v>6</v>
      </c>
      <c r="P26" s="91">
        <v>6</v>
      </c>
      <c r="Q26" s="91">
        <v>2</v>
      </c>
      <c r="R26" s="91"/>
      <c r="S26" s="70"/>
      <c r="T26" s="91">
        <v>1</v>
      </c>
      <c r="U26" s="91"/>
      <c r="V26" s="91"/>
      <c r="W26" s="91"/>
      <c r="X26" s="91"/>
      <c r="Y26" s="91"/>
      <c r="Z26" s="91"/>
      <c r="AA26" s="91"/>
      <c r="AB26" s="70"/>
      <c r="AC26" s="70"/>
      <c r="AD26" s="70"/>
      <c r="AE26" s="70"/>
      <c r="AF26" s="70">
        <v>3</v>
      </c>
      <c r="AG26" s="70">
        <v>2</v>
      </c>
      <c r="AH26" s="70">
        <v>18</v>
      </c>
      <c r="AI26" s="70">
        <v>2</v>
      </c>
      <c r="AJ26" s="70">
        <v>17</v>
      </c>
      <c r="AK26" s="70"/>
      <c r="AL26" s="70">
        <v>13</v>
      </c>
      <c r="AM26" s="70"/>
      <c r="AN26" s="70">
        <v>9</v>
      </c>
      <c r="AO26" s="91">
        <v>1</v>
      </c>
      <c r="AP26" s="91">
        <v>2</v>
      </c>
      <c r="AQ26" s="91">
        <v>2</v>
      </c>
      <c r="AR26" s="70"/>
      <c r="AS26" s="70"/>
      <c r="AT26" s="70"/>
      <c r="AU26" s="70"/>
      <c r="AV26" s="70">
        <v>1</v>
      </c>
      <c r="AW26" s="70">
        <v>20</v>
      </c>
      <c r="AX26" s="70"/>
      <c r="AY26" s="70"/>
      <c r="AZ26" s="70"/>
      <c r="BA26" s="70"/>
      <c r="BB26" s="70"/>
      <c r="BC26" s="70"/>
      <c r="BD26" s="70"/>
      <c r="BE26" s="70"/>
      <c r="BF26" s="70">
        <v>1</v>
      </c>
      <c r="BG26" s="70">
        <v>10</v>
      </c>
      <c r="BH26" s="70"/>
      <c r="BI26" s="70"/>
      <c r="BJ26" s="70">
        <v>1</v>
      </c>
      <c r="BK26" s="70">
        <v>5</v>
      </c>
      <c r="BL26" s="70"/>
      <c r="BM26" s="70"/>
      <c r="BN26" s="70"/>
      <c r="BO26" s="70"/>
      <c r="BP26" s="70"/>
      <c r="BQ26" s="70"/>
      <c r="BR26" s="70"/>
      <c r="BS26" s="70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</row>
    <row r="27" spans="1:87" ht="12.75">
      <c r="A27" s="12">
        <f t="shared" si="0"/>
        <v>23</v>
      </c>
      <c r="B27" s="12" t="s">
        <v>297</v>
      </c>
      <c r="C27" s="12">
        <v>9300</v>
      </c>
      <c r="D27" s="19" t="s">
        <v>31</v>
      </c>
      <c r="E27" s="19">
        <f t="shared" si="1"/>
        <v>1</v>
      </c>
      <c r="F27" s="20" t="s">
        <v>334</v>
      </c>
      <c r="G27" s="88">
        <f t="shared" si="2"/>
        <v>125</v>
      </c>
      <c r="H27" s="88">
        <f t="shared" si="3"/>
        <v>70</v>
      </c>
      <c r="I27" s="88"/>
      <c r="J27" s="90"/>
      <c r="K27" s="91">
        <v>5</v>
      </c>
      <c r="L27" s="91">
        <v>27</v>
      </c>
      <c r="M27" s="91">
        <v>24</v>
      </c>
      <c r="N27" s="91">
        <v>15</v>
      </c>
      <c r="O27" s="91">
        <v>8</v>
      </c>
      <c r="P27" s="91">
        <v>20</v>
      </c>
      <c r="Q27" s="91">
        <v>19</v>
      </c>
      <c r="R27" s="91">
        <v>7</v>
      </c>
      <c r="S27" s="70"/>
      <c r="T27" s="91">
        <v>7</v>
      </c>
      <c r="U27" s="91">
        <v>24</v>
      </c>
      <c r="V27" s="91">
        <v>5</v>
      </c>
      <c r="W27" s="91">
        <v>7</v>
      </c>
      <c r="X27" s="91">
        <v>6</v>
      </c>
      <c r="Y27" s="91">
        <v>16</v>
      </c>
      <c r="Z27" s="91">
        <v>4</v>
      </c>
      <c r="AA27" s="91">
        <v>1</v>
      </c>
      <c r="AB27" s="70">
        <v>18</v>
      </c>
      <c r="AC27" s="70"/>
      <c r="AD27" s="70">
        <v>18</v>
      </c>
      <c r="AE27" s="70"/>
      <c r="AF27" s="70">
        <v>59</v>
      </c>
      <c r="AG27" s="70">
        <v>30</v>
      </c>
      <c r="AH27" s="70">
        <v>106</v>
      </c>
      <c r="AI27" s="70">
        <v>4</v>
      </c>
      <c r="AJ27" s="70">
        <v>3</v>
      </c>
      <c r="AK27" s="70"/>
      <c r="AL27" s="70"/>
      <c r="AM27" s="70"/>
      <c r="AN27" s="70">
        <v>7</v>
      </c>
      <c r="AO27" s="91">
        <v>65</v>
      </c>
      <c r="AP27" s="91">
        <v>83</v>
      </c>
      <c r="AQ27" s="91">
        <v>90</v>
      </c>
      <c r="AR27" s="70">
        <v>1</v>
      </c>
      <c r="AS27" s="70">
        <v>40</v>
      </c>
      <c r="AT27" s="70"/>
      <c r="AU27" s="70"/>
      <c r="AV27" s="70"/>
      <c r="AW27" s="70"/>
      <c r="AX27" s="70"/>
      <c r="AY27" s="70"/>
      <c r="AZ27" s="70"/>
      <c r="BA27" s="70"/>
      <c r="BB27" s="70">
        <v>12</v>
      </c>
      <c r="BC27" s="70" t="s">
        <v>360</v>
      </c>
      <c r="BD27" s="70">
        <v>1</v>
      </c>
      <c r="BE27" s="70">
        <v>36</v>
      </c>
      <c r="BF27" s="70">
        <v>5</v>
      </c>
      <c r="BG27" s="70">
        <v>5</v>
      </c>
      <c r="BH27" s="70"/>
      <c r="BI27" s="70"/>
      <c r="BJ27" s="70">
        <v>20</v>
      </c>
      <c r="BK27" s="70" t="s">
        <v>361</v>
      </c>
      <c r="BL27" s="70">
        <v>1</v>
      </c>
      <c r="BM27" s="70">
        <v>12</v>
      </c>
      <c r="BN27" s="70"/>
      <c r="BO27" s="70"/>
      <c r="BP27" s="70">
        <v>2</v>
      </c>
      <c r="BQ27" s="70">
        <v>5</v>
      </c>
      <c r="BR27" s="70"/>
      <c r="BS27" s="70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</row>
    <row r="28" spans="1:87" ht="12.75">
      <c r="A28" s="12">
        <f t="shared" si="0"/>
        <v>24</v>
      </c>
      <c r="B28" s="12" t="s">
        <v>297</v>
      </c>
      <c r="C28" s="12">
        <v>9303</v>
      </c>
      <c r="D28" s="19" t="s">
        <v>252</v>
      </c>
      <c r="E28" s="19">
        <f t="shared" si="1"/>
        <v>1</v>
      </c>
      <c r="F28" s="20" t="s">
        <v>334</v>
      </c>
      <c r="G28" s="88">
        <f t="shared" si="2"/>
        <v>57</v>
      </c>
      <c r="H28" s="88">
        <f t="shared" si="3"/>
        <v>41</v>
      </c>
      <c r="I28" s="88"/>
      <c r="J28" s="90"/>
      <c r="K28" s="91"/>
      <c r="L28" s="91">
        <v>8</v>
      </c>
      <c r="M28" s="91">
        <v>13</v>
      </c>
      <c r="N28" s="91">
        <v>12</v>
      </c>
      <c r="O28" s="91"/>
      <c r="P28" s="91">
        <v>8</v>
      </c>
      <c r="Q28" s="91">
        <v>12</v>
      </c>
      <c r="R28" s="91">
        <v>4</v>
      </c>
      <c r="S28" s="70"/>
      <c r="T28" s="91">
        <v>19</v>
      </c>
      <c r="U28" s="91"/>
      <c r="V28" s="91"/>
      <c r="W28" s="91"/>
      <c r="X28" s="91">
        <v>22</v>
      </c>
      <c r="Y28" s="91"/>
      <c r="Z28" s="91"/>
      <c r="AA28" s="91"/>
      <c r="AB28" s="70"/>
      <c r="AC28" s="70"/>
      <c r="AD28" s="70"/>
      <c r="AE28" s="70"/>
      <c r="AF28" s="70">
        <v>22</v>
      </c>
      <c r="AG28" s="70">
        <v>10</v>
      </c>
      <c r="AH28" s="70">
        <v>65</v>
      </c>
      <c r="AI28" s="70"/>
      <c r="AJ28" s="70"/>
      <c r="AK28" s="70"/>
      <c r="AL28" s="70"/>
      <c r="AM28" s="70"/>
      <c r="AN28" s="70"/>
      <c r="AO28" s="91">
        <v>25</v>
      </c>
      <c r="AP28" s="91">
        <v>20</v>
      </c>
      <c r="AQ28" s="91">
        <v>10</v>
      </c>
      <c r="AR28" s="70">
        <v>1</v>
      </c>
      <c r="AS28" s="70">
        <v>50</v>
      </c>
      <c r="AT28" s="70"/>
      <c r="AU28" s="70"/>
      <c r="AV28" s="70"/>
      <c r="AW28" s="70"/>
      <c r="AX28" s="70"/>
      <c r="AY28" s="70"/>
      <c r="AZ28" s="70"/>
      <c r="BA28" s="70"/>
      <c r="BB28" s="70">
        <v>12</v>
      </c>
      <c r="BC28" s="70"/>
      <c r="BD28" s="70"/>
      <c r="BE28" s="70"/>
      <c r="BF28" s="70">
        <v>6</v>
      </c>
      <c r="BG28" s="70"/>
      <c r="BH28" s="70"/>
      <c r="BI28" s="70"/>
      <c r="BJ28" s="70">
        <v>8</v>
      </c>
      <c r="BK28" s="70"/>
      <c r="BL28" s="70">
        <v>1</v>
      </c>
      <c r="BM28" s="70"/>
      <c r="BN28" s="70"/>
      <c r="BO28" s="70"/>
      <c r="BP28" s="70">
        <v>1</v>
      </c>
      <c r="BQ28" s="70"/>
      <c r="BR28" s="70">
        <v>9</v>
      </c>
      <c r="BS28" s="70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</row>
    <row r="29" spans="1:87" ht="12.75">
      <c r="A29" s="12">
        <f t="shared" si="0"/>
        <v>25</v>
      </c>
      <c r="B29" s="12" t="s">
        <v>297</v>
      </c>
      <c r="C29" s="12">
        <v>9285</v>
      </c>
      <c r="D29" s="19" t="s">
        <v>27</v>
      </c>
      <c r="E29" s="19">
        <f t="shared" si="1"/>
        <v>1</v>
      </c>
      <c r="F29" s="20" t="s">
        <v>334</v>
      </c>
      <c r="G29" s="88">
        <f t="shared" si="2"/>
        <v>107</v>
      </c>
      <c r="H29" s="88">
        <f t="shared" si="3"/>
        <v>9</v>
      </c>
      <c r="I29" s="88"/>
      <c r="J29" s="90"/>
      <c r="K29" s="89">
        <v>1</v>
      </c>
      <c r="L29" s="89">
        <v>3</v>
      </c>
      <c r="M29" s="89">
        <v>6</v>
      </c>
      <c r="N29" s="89">
        <v>60</v>
      </c>
      <c r="O29" s="89"/>
      <c r="P29" s="89">
        <v>2</v>
      </c>
      <c r="Q29" s="89">
        <v>5</v>
      </c>
      <c r="R29" s="89">
        <v>30</v>
      </c>
      <c r="S29" s="90"/>
      <c r="T29" s="89"/>
      <c r="U29" s="89"/>
      <c r="V29" s="89">
        <v>1</v>
      </c>
      <c r="W29" s="89">
        <v>5</v>
      </c>
      <c r="X29" s="89"/>
      <c r="Y29" s="89"/>
      <c r="Z29" s="89"/>
      <c r="AA29" s="89">
        <v>3</v>
      </c>
      <c r="AB29" s="90">
        <v>6</v>
      </c>
      <c r="AC29" s="90">
        <v>1</v>
      </c>
      <c r="AD29" s="90"/>
      <c r="AE29" s="90">
        <v>5</v>
      </c>
      <c r="AF29" s="90">
        <v>4</v>
      </c>
      <c r="AG29" s="90"/>
      <c r="AH29" s="90">
        <v>85</v>
      </c>
      <c r="AI29" s="90">
        <v>1</v>
      </c>
      <c r="AJ29" s="90"/>
      <c r="AK29" s="90"/>
      <c r="AL29" s="90"/>
      <c r="AM29" s="90"/>
      <c r="AN29" s="90"/>
      <c r="AO29" s="89">
        <v>4</v>
      </c>
      <c r="AP29" s="89"/>
      <c r="AQ29" s="89">
        <v>5</v>
      </c>
      <c r="AR29" s="90">
        <v>1</v>
      </c>
      <c r="AS29" s="90">
        <v>60</v>
      </c>
      <c r="AT29" s="90"/>
      <c r="AU29" s="90"/>
      <c r="AV29" s="90"/>
      <c r="AW29" s="90"/>
      <c r="AX29" s="90"/>
      <c r="AY29" s="90"/>
      <c r="AZ29" s="90"/>
      <c r="BA29" s="90"/>
      <c r="BB29" s="90">
        <v>15</v>
      </c>
      <c r="BC29" s="90">
        <v>2</v>
      </c>
      <c r="BD29" s="90"/>
      <c r="BE29" s="90"/>
      <c r="BF29" s="90"/>
      <c r="BG29" s="90"/>
      <c r="BH29" s="90"/>
      <c r="BI29" s="90"/>
      <c r="BJ29" s="90">
        <v>3</v>
      </c>
      <c r="BK29" s="90">
        <v>2</v>
      </c>
      <c r="BL29" s="90"/>
      <c r="BM29" s="90"/>
      <c r="BN29" s="90">
        <v>4</v>
      </c>
      <c r="BO29" s="90">
        <v>5</v>
      </c>
      <c r="BP29" s="90"/>
      <c r="BQ29" s="90"/>
      <c r="BR29" s="90"/>
      <c r="BS29" s="90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</row>
    <row r="30" spans="1:87" ht="12.75">
      <c r="A30" s="12">
        <f t="shared" si="0"/>
        <v>26</v>
      </c>
      <c r="B30" s="12" t="s">
        <v>297</v>
      </c>
      <c r="C30" s="12">
        <v>9304</v>
      </c>
      <c r="D30" s="19" t="s">
        <v>51</v>
      </c>
      <c r="E30" s="19">
        <f t="shared" si="1"/>
      </c>
      <c r="F30" s="20" t="s">
        <v>331</v>
      </c>
      <c r="G30" s="88">
        <f t="shared" si="2"/>
        <v>72</v>
      </c>
      <c r="H30" s="88">
        <f t="shared" si="3"/>
        <v>14</v>
      </c>
      <c r="I30" s="88"/>
      <c r="J30" s="90"/>
      <c r="K30" s="91">
        <v>2</v>
      </c>
      <c r="L30" s="91">
        <v>5</v>
      </c>
      <c r="M30" s="91">
        <v>9</v>
      </c>
      <c r="N30" s="91">
        <v>33</v>
      </c>
      <c r="O30" s="91">
        <v>1</v>
      </c>
      <c r="P30" s="91">
        <v>2</v>
      </c>
      <c r="Q30" s="91">
        <v>9</v>
      </c>
      <c r="R30" s="91">
        <v>11</v>
      </c>
      <c r="S30" s="70"/>
      <c r="T30" s="91"/>
      <c r="U30" s="91">
        <v>2</v>
      </c>
      <c r="V30" s="91">
        <v>4</v>
      </c>
      <c r="W30" s="91">
        <v>4</v>
      </c>
      <c r="X30" s="91"/>
      <c r="Y30" s="91">
        <v>1</v>
      </c>
      <c r="Z30" s="91">
        <v>1</v>
      </c>
      <c r="AA30" s="91">
        <v>2</v>
      </c>
      <c r="AB30" s="70"/>
      <c r="AC30" s="70">
        <v>7</v>
      </c>
      <c r="AD30" s="70">
        <v>8</v>
      </c>
      <c r="AE30" s="70">
        <v>3</v>
      </c>
      <c r="AF30" s="70">
        <v>10</v>
      </c>
      <c r="AG30" s="70">
        <v>3</v>
      </c>
      <c r="AH30" s="70">
        <v>50</v>
      </c>
      <c r="AI30" s="70">
        <v>1</v>
      </c>
      <c r="AJ30" s="70">
        <v>2</v>
      </c>
      <c r="AK30" s="70">
        <v>11</v>
      </c>
      <c r="AL30" s="70"/>
      <c r="AM30" s="70"/>
      <c r="AN30" s="70">
        <v>3</v>
      </c>
      <c r="AO30" s="91">
        <v>21</v>
      </c>
      <c r="AP30" s="91">
        <v>7</v>
      </c>
      <c r="AQ30" s="91">
        <v>34</v>
      </c>
      <c r="AR30" s="70">
        <v>1</v>
      </c>
      <c r="AS30" s="70">
        <v>50</v>
      </c>
      <c r="AT30" s="70"/>
      <c r="AU30" s="70"/>
      <c r="AV30" s="70"/>
      <c r="AW30" s="70"/>
      <c r="AX30" s="70"/>
      <c r="AY30" s="70"/>
      <c r="AZ30" s="70"/>
      <c r="BA30" s="70"/>
      <c r="BB30" s="70">
        <v>7</v>
      </c>
      <c r="BC30" s="70"/>
      <c r="BD30" s="70"/>
      <c r="BE30" s="70"/>
      <c r="BF30" s="70">
        <v>2</v>
      </c>
      <c r="BG30" s="70"/>
      <c r="BH30" s="70"/>
      <c r="BI30" s="70"/>
      <c r="BJ30" s="70">
        <v>10</v>
      </c>
      <c r="BK30" s="70"/>
      <c r="BL30" s="70">
        <v>1</v>
      </c>
      <c r="BM30" s="70">
        <v>12</v>
      </c>
      <c r="BN30" s="70"/>
      <c r="BO30" s="70"/>
      <c r="BP30" s="70"/>
      <c r="BQ30" s="70"/>
      <c r="BR30" s="70"/>
      <c r="BS30" s="70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</row>
    <row r="31" spans="1:87" ht="12.75">
      <c r="A31" s="12">
        <f t="shared" si="0"/>
        <v>27</v>
      </c>
      <c r="B31" s="12" t="s">
        <v>297</v>
      </c>
      <c r="C31" s="12">
        <v>9305</v>
      </c>
      <c r="D31" s="19" t="s">
        <v>52</v>
      </c>
      <c r="E31" s="19">
        <f t="shared" si="1"/>
        <v>1</v>
      </c>
      <c r="F31" s="20" t="s">
        <v>334</v>
      </c>
      <c r="G31" s="88">
        <f t="shared" si="2"/>
        <v>198</v>
      </c>
      <c r="H31" s="88">
        <f t="shared" si="3"/>
        <v>11</v>
      </c>
      <c r="I31" s="88"/>
      <c r="J31" s="90"/>
      <c r="K31" s="89">
        <v>2</v>
      </c>
      <c r="L31" s="89">
        <v>13</v>
      </c>
      <c r="M31" s="89">
        <v>37</v>
      </c>
      <c r="N31" s="89">
        <v>72</v>
      </c>
      <c r="O31" s="89"/>
      <c r="P31" s="89">
        <v>10</v>
      </c>
      <c r="Q31" s="89">
        <v>28</v>
      </c>
      <c r="R31" s="89">
        <v>36</v>
      </c>
      <c r="S31" s="90"/>
      <c r="T31" s="89"/>
      <c r="U31" s="89"/>
      <c r="V31" s="89">
        <v>1</v>
      </c>
      <c r="W31" s="89">
        <v>4</v>
      </c>
      <c r="X31" s="89"/>
      <c r="Y31" s="89"/>
      <c r="Z31" s="89">
        <v>3</v>
      </c>
      <c r="AA31" s="89">
        <v>3</v>
      </c>
      <c r="AB31" s="90">
        <v>3</v>
      </c>
      <c r="AC31" s="90">
        <v>6</v>
      </c>
      <c r="AD31" s="90">
        <v>5</v>
      </c>
      <c r="AE31" s="90"/>
      <c r="AF31" s="90">
        <v>13</v>
      </c>
      <c r="AG31" s="90">
        <v>7</v>
      </c>
      <c r="AH31" s="90">
        <v>113</v>
      </c>
      <c r="AI31" s="90">
        <v>2</v>
      </c>
      <c r="AJ31" s="90"/>
      <c r="AK31" s="90"/>
      <c r="AL31" s="90"/>
      <c r="AM31" s="90"/>
      <c r="AN31" s="90"/>
      <c r="AO31" s="89">
        <v>79</v>
      </c>
      <c r="AP31" s="89">
        <v>12</v>
      </c>
      <c r="AQ31" s="91">
        <v>60</v>
      </c>
      <c r="AR31" s="70">
        <v>1</v>
      </c>
      <c r="AS31" s="70">
        <v>40</v>
      </c>
      <c r="AT31" s="70"/>
      <c r="AU31" s="70"/>
      <c r="AV31" s="70"/>
      <c r="AW31" s="70"/>
      <c r="AX31" s="70"/>
      <c r="AY31" s="70"/>
      <c r="AZ31" s="70"/>
      <c r="BA31" s="70"/>
      <c r="BB31" s="70">
        <v>10</v>
      </c>
      <c r="BC31" s="70">
        <v>15</v>
      </c>
      <c r="BD31" s="70">
        <v>1</v>
      </c>
      <c r="BE31" s="70">
        <v>4</v>
      </c>
      <c r="BF31" s="70">
        <v>4</v>
      </c>
      <c r="BG31" s="70">
        <v>8</v>
      </c>
      <c r="BH31" s="70"/>
      <c r="BI31" s="70"/>
      <c r="BJ31" s="70">
        <v>7</v>
      </c>
      <c r="BK31" s="70">
        <v>8</v>
      </c>
      <c r="BL31" s="70">
        <v>2</v>
      </c>
      <c r="BM31" s="70">
        <v>38</v>
      </c>
      <c r="BN31" s="70">
        <v>6</v>
      </c>
      <c r="BO31" s="70">
        <v>12</v>
      </c>
      <c r="BP31" s="70">
        <v>1</v>
      </c>
      <c r="BQ31" s="70">
        <v>40</v>
      </c>
      <c r="BR31" s="70">
        <v>1</v>
      </c>
      <c r="BS31" s="70">
        <v>10</v>
      </c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</row>
    <row r="32" spans="1:87" ht="12.75">
      <c r="A32" s="12">
        <f t="shared" si="0"/>
        <v>28</v>
      </c>
      <c r="B32" s="12" t="s">
        <v>297</v>
      </c>
      <c r="C32" s="12">
        <v>9306</v>
      </c>
      <c r="D32" s="19" t="s">
        <v>33</v>
      </c>
      <c r="E32" s="19">
        <f t="shared" si="1"/>
        <v>1</v>
      </c>
      <c r="F32" s="20" t="s">
        <v>334</v>
      </c>
      <c r="G32" s="88">
        <f t="shared" si="2"/>
        <v>82</v>
      </c>
      <c r="H32" s="88">
        <f t="shared" si="3"/>
        <v>56</v>
      </c>
      <c r="I32" s="88"/>
      <c r="J32" s="90"/>
      <c r="K32" s="89"/>
      <c r="L32" s="89">
        <v>2</v>
      </c>
      <c r="M32" s="89">
        <v>23</v>
      </c>
      <c r="N32" s="89">
        <v>28</v>
      </c>
      <c r="O32" s="89"/>
      <c r="P32" s="89">
        <v>4</v>
      </c>
      <c r="Q32" s="89">
        <v>13</v>
      </c>
      <c r="R32" s="89">
        <v>12</v>
      </c>
      <c r="S32" s="90"/>
      <c r="T32" s="89">
        <v>8</v>
      </c>
      <c r="U32" s="89">
        <v>6</v>
      </c>
      <c r="V32" s="89">
        <v>7</v>
      </c>
      <c r="W32" s="89">
        <v>12</v>
      </c>
      <c r="X32" s="89">
        <v>5</v>
      </c>
      <c r="Y32" s="89">
        <v>6</v>
      </c>
      <c r="Z32" s="89">
        <v>8</v>
      </c>
      <c r="AA32" s="89">
        <v>4</v>
      </c>
      <c r="AB32" s="90">
        <v>2</v>
      </c>
      <c r="AC32" s="90">
        <v>3</v>
      </c>
      <c r="AD32" s="90">
        <v>1</v>
      </c>
      <c r="AE32" s="90">
        <v>1</v>
      </c>
      <c r="AF32" s="90">
        <v>11</v>
      </c>
      <c r="AG32" s="90">
        <v>2</v>
      </c>
      <c r="AH32" s="90">
        <v>59</v>
      </c>
      <c r="AI32" s="90"/>
      <c r="AJ32" s="90">
        <v>1</v>
      </c>
      <c r="AK32" s="90"/>
      <c r="AL32" s="90"/>
      <c r="AM32" s="90"/>
      <c r="AN32" s="90"/>
      <c r="AO32" s="89">
        <v>11</v>
      </c>
      <c r="AP32" s="89">
        <v>2</v>
      </c>
      <c r="AQ32" s="91">
        <v>20</v>
      </c>
      <c r="AR32" s="70">
        <v>2</v>
      </c>
      <c r="AS32" s="70">
        <v>40</v>
      </c>
      <c r="AT32" s="70"/>
      <c r="AU32" s="70"/>
      <c r="AV32" s="70"/>
      <c r="AW32" s="70"/>
      <c r="AX32" s="70"/>
      <c r="AY32" s="70"/>
      <c r="AZ32" s="70"/>
      <c r="BA32" s="70"/>
      <c r="BB32" s="70">
        <v>5</v>
      </c>
      <c r="BC32" s="70">
        <v>3</v>
      </c>
      <c r="BD32" s="70"/>
      <c r="BE32" s="70"/>
      <c r="BF32" s="70"/>
      <c r="BG32" s="70"/>
      <c r="BH32" s="70"/>
      <c r="BI32" s="70"/>
      <c r="BJ32" s="70">
        <v>8</v>
      </c>
      <c r="BK32" s="70">
        <v>3</v>
      </c>
      <c r="BL32" s="70">
        <v>1</v>
      </c>
      <c r="BM32" s="70">
        <v>10</v>
      </c>
      <c r="BN32" s="70"/>
      <c r="BO32" s="70"/>
      <c r="BP32" s="70"/>
      <c r="BQ32" s="70"/>
      <c r="BR32" s="70"/>
      <c r="BS32" s="70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</row>
    <row r="33" spans="1:87" ht="12.75">
      <c r="A33" s="12">
        <f t="shared" si="0"/>
        <v>29</v>
      </c>
      <c r="B33" s="12" t="s">
        <v>297</v>
      </c>
      <c r="C33" s="17">
        <v>9733</v>
      </c>
      <c r="D33" s="19" t="s">
        <v>44</v>
      </c>
      <c r="E33" s="19">
        <f t="shared" si="1"/>
      </c>
      <c r="F33" s="20" t="s">
        <v>331</v>
      </c>
      <c r="G33" s="88">
        <f t="shared" si="2"/>
        <v>91</v>
      </c>
      <c r="H33" s="88">
        <f t="shared" si="3"/>
        <v>89</v>
      </c>
      <c r="I33" s="88"/>
      <c r="J33" s="90"/>
      <c r="K33" s="90">
        <v>12</v>
      </c>
      <c r="L33" s="90">
        <v>16</v>
      </c>
      <c r="M33" s="90">
        <v>16</v>
      </c>
      <c r="N33" s="90">
        <v>8</v>
      </c>
      <c r="O33" s="90">
        <v>20</v>
      </c>
      <c r="P33" s="90">
        <v>8</v>
      </c>
      <c r="Q33" s="90">
        <v>7</v>
      </c>
      <c r="R33" s="90">
        <v>4</v>
      </c>
      <c r="S33" s="90"/>
      <c r="T33" s="90">
        <v>18</v>
      </c>
      <c r="U33" s="90">
        <v>17</v>
      </c>
      <c r="V33" s="90">
        <v>17</v>
      </c>
      <c r="W33" s="90"/>
      <c r="X33" s="90">
        <v>25</v>
      </c>
      <c r="Y33" s="90">
        <v>4</v>
      </c>
      <c r="Z33" s="90">
        <v>8</v>
      </c>
      <c r="AA33" s="90"/>
      <c r="AB33" s="90"/>
      <c r="AC33" s="90"/>
      <c r="AD33" s="90"/>
      <c r="AE33" s="90"/>
      <c r="AF33" s="90"/>
      <c r="AG33" s="90"/>
      <c r="AH33" s="90"/>
      <c r="AI33" s="90">
        <v>6</v>
      </c>
      <c r="AJ33" s="90">
        <v>110</v>
      </c>
      <c r="AK33" s="90"/>
      <c r="AL33" s="90"/>
      <c r="AM33" s="90"/>
      <c r="AN33" s="90"/>
      <c r="AO33" s="90">
        <v>70</v>
      </c>
      <c r="AP33" s="90">
        <v>60</v>
      </c>
      <c r="AQ33" s="91">
        <v>100</v>
      </c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</row>
    <row r="34" spans="1:87" ht="12.75">
      <c r="A34" s="12">
        <f t="shared" si="0"/>
        <v>30</v>
      </c>
      <c r="B34" s="12" t="s">
        <v>297</v>
      </c>
      <c r="C34" s="17">
        <v>4995</v>
      </c>
      <c r="D34" s="19" t="s">
        <v>45</v>
      </c>
      <c r="E34" s="19">
        <f t="shared" si="1"/>
      </c>
      <c r="F34" s="20" t="s">
        <v>331</v>
      </c>
      <c r="G34" s="88">
        <f t="shared" si="2"/>
        <v>273</v>
      </c>
      <c r="H34" s="88">
        <f t="shared" si="3"/>
        <v>223</v>
      </c>
      <c r="I34" s="88"/>
      <c r="J34" s="90"/>
      <c r="K34" s="90">
        <v>14</v>
      </c>
      <c r="L34" s="90">
        <v>24</v>
      </c>
      <c r="M34" s="90">
        <v>54</v>
      </c>
      <c r="N34" s="90">
        <v>33</v>
      </c>
      <c r="O34" s="90">
        <v>14</v>
      </c>
      <c r="P34" s="90">
        <v>50</v>
      </c>
      <c r="Q34" s="90">
        <v>61</v>
      </c>
      <c r="R34" s="90">
        <v>23</v>
      </c>
      <c r="S34" s="90"/>
      <c r="T34" s="90">
        <v>62</v>
      </c>
      <c r="U34" s="90">
        <v>15</v>
      </c>
      <c r="V34" s="90">
        <v>23</v>
      </c>
      <c r="W34" s="90">
        <v>7</v>
      </c>
      <c r="X34" s="90">
        <v>75</v>
      </c>
      <c r="Y34" s="90">
        <v>15</v>
      </c>
      <c r="Z34" s="90">
        <v>18</v>
      </c>
      <c r="AA34" s="90">
        <v>8</v>
      </c>
      <c r="AB34" s="90"/>
      <c r="AC34" s="90"/>
      <c r="AD34" s="90"/>
      <c r="AE34" s="90"/>
      <c r="AF34" s="90">
        <v>70</v>
      </c>
      <c r="AG34" s="90">
        <v>80</v>
      </c>
      <c r="AH34" s="90">
        <v>380</v>
      </c>
      <c r="AI34" s="90">
        <v>28</v>
      </c>
      <c r="AJ34" s="90">
        <v>260</v>
      </c>
      <c r="AK34" s="90"/>
      <c r="AL34" s="90"/>
      <c r="AM34" s="90"/>
      <c r="AN34" s="90"/>
      <c r="AO34" s="90"/>
      <c r="AP34" s="90"/>
      <c r="AQ34" s="91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</row>
    <row r="35" spans="1:87" ht="12.75">
      <c r="A35" s="12">
        <f t="shared" si="0"/>
        <v>31</v>
      </c>
      <c r="B35" s="12" t="s">
        <v>297</v>
      </c>
      <c r="C35" s="12">
        <v>9282</v>
      </c>
      <c r="D35" s="19" t="s">
        <v>22</v>
      </c>
      <c r="E35" s="19">
        <f t="shared" si="1"/>
        <v>1</v>
      </c>
      <c r="F35" s="20" t="s">
        <v>334</v>
      </c>
      <c r="G35" s="88">
        <f t="shared" si="2"/>
        <v>170</v>
      </c>
      <c r="H35" s="88">
        <f t="shared" si="3"/>
        <v>73</v>
      </c>
      <c r="I35" s="88"/>
      <c r="J35" s="90"/>
      <c r="K35" s="89">
        <v>3</v>
      </c>
      <c r="L35" s="89">
        <v>9</v>
      </c>
      <c r="M35" s="89">
        <v>34</v>
      </c>
      <c r="N35" s="89">
        <v>60</v>
      </c>
      <c r="O35" s="89">
        <v>2</v>
      </c>
      <c r="P35" s="89">
        <v>8</v>
      </c>
      <c r="Q35" s="89">
        <v>15</v>
      </c>
      <c r="R35" s="89">
        <v>39</v>
      </c>
      <c r="S35" s="90"/>
      <c r="T35" s="89"/>
      <c r="U35" s="89">
        <v>1</v>
      </c>
      <c r="V35" s="89">
        <v>1</v>
      </c>
      <c r="W35" s="89">
        <v>7</v>
      </c>
      <c r="X35" s="89">
        <v>2</v>
      </c>
      <c r="Y35" s="89">
        <v>8</v>
      </c>
      <c r="Z35" s="89">
        <v>15</v>
      </c>
      <c r="AA35" s="89">
        <v>39</v>
      </c>
      <c r="AB35" s="90">
        <v>18</v>
      </c>
      <c r="AC35" s="90">
        <v>3</v>
      </c>
      <c r="AD35" s="90">
        <v>5</v>
      </c>
      <c r="AE35" s="90">
        <v>2</v>
      </c>
      <c r="AF35" s="90">
        <v>34</v>
      </c>
      <c r="AG35" s="90">
        <v>10</v>
      </c>
      <c r="AH35" s="90">
        <v>210</v>
      </c>
      <c r="AI35" s="90"/>
      <c r="AJ35" s="90">
        <v>8</v>
      </c>
      <c r="AK35" s="90">
        <v>7</v>
      </c>
      <c r="AL35" s="90"/>
      <c r="AM35" s="90"/>
      <c r="AN35" s="90"/>
      <c r="AO35" s="89">
        <v>34</v>
      </c>
      <c r="AP35" s="89">
        <v>70</v>
      </c>
      <c r="AQ35" s="89">
        <v>170</v>
      </c>
      <c r="AR35" s="90">
        <v>1</v>
      </c>
      <c r="AS35" s="90">
        <v>40</v>
      </c>
      <c r="AT35" s="90"/>
      <c r="AU35" s="90"/>
      <c r="AV35" s="90"/>
      <c r="AW35" s="90"/>
      <c r="AX35" s="90"/>
      <c r="AY35" s="90"/>
      <c r="AZ35" s="90"/>
      <c r="BA35" s="90"/>
      <c r="BB35" s="90">
        <v>1</v>
      </c>
      <c r="BC35" s="90">
        <v>8</v>
      </c>
      <c r="BD35" s="90">
        <v>1</v>
      </c>
      <c r="BE35" s="90">
        <v>40</v>
      </c>
      <c r="BF35" s="90">
        <v>3</v>
      </c>
      <c r="BG35" s="90">
        <v>45</v>
      </c>
      <c r="BH35" s="90">
        <v>1</v>
      </c>
      <c r="BI35" s="90">
        <v>8</v>
      </c>
      <c r="BJ35" s="90"/>
      <c r="BK35" s="90"/>
      <c r="BL35" s="90">
        <v>2</v>
      </c>
      <c r="BM35" s="90">
        <v>40</v>
      </c>
      <c r="BN35" s="90"/>
      <c r="BO35" s="90"/>
      <c r="BP35" s="90">
        <v>1</v>
      </c>
      <c r="BQ35" s="90">
        <v>3</v>
      </c>
      <c r="BR35" s="90"/>
      <c r="BS35" s="90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</row>
    <row r="36" spans="1:87" ht="12.75">
      <c r="A36" s="12">
        <f t="shared" si="0"/>
        <v>32</v>
      </c>
      <c r="B36" s="12" t="s">
        <v>297</v>
      </c>
      <c r="C36" s="12">
        <v>9283</v>
      </c>
      <c r="D36" s="19" t="s">
        <v>20</v>
      </c>
      <c r="E36" s="19">
        <f t="shared" si="1"/>
      </c>
      <c r="F36" s="20" t="s">
        <v>331</v>
      </c>
      <c r="G36" s="88">
        <f t="shared" si="2"/>
        <v>118</v>
      </c>
      <c r="H36" s="88">
        <f t="shared" si="3"/>
        <v>30</v>
      </c>
      <c r="I36" s="88"/>
      <c r="J36" s="90"/>
      <c r="K36" s="89"/>
      <c r="L36" s="89">
        <v>6</v>
      </c>
      <c r="M36" s="89">
        <v>17</v>
      </c>
      <c r="N36" s="89">
        <v>55</v>
      </c>
      <c r="O36" s="89"/>
      <c r="P36" s="89">
        <v>4</v>
      </c>
      <c r="Q36" s="89">
        <v>11</v>
      </c>
      <c r="R36" s="89">
        <v>25</v>
      </c>
      <c r="S36" s="90"/>
      <c r="T36" s="89">
        <v>1</v>
      </c>
      <c r="U36" s="89">
        <v>3</v>
      </c>
      <c r="V36" s="89">
        <v>3</v>
      </c>
      <c r="W36" s="89">
        <v>12</v>
      </c>
      <c r="X36" s="89">
        <v>1</v>
      </c>
      <c r="Y36" s="89"/>
      <c r="Z36" s="89">
        <v>1</v>
      </c>
      <c r="AA36" s="89">
        <v>9</v>
      </c>
      <c r="AB36" s="90">
        <v>5</v>
      </c>
      <c r="AC36" s="90">
        <v>2</v>
      </c>
      <c r="AD36" s="90">
        <v>2</v>
      </c>
      <c r="AE36" s="90"/>
      <c r="AF36" s="90">
        <v>15</v>
      </c>
      <c r="AG36" s="90"/>
      <c r="AH36" s="90">
        <v>65</v>
      </c>
      <c r="AI36" s="90"/>
      <c r="AJ36" s="90"/>
      <c r="AK36" s="90"/>
      <c r="AL36" s="90"/>
      <c r="AM36" s="90"/>
      <c r="AN36" s="90"/>
      <c r="AO36" s="89">
        <v>42</v>
      </c>
      <c r="AP36" s="89">
        <v>18</v>
      </c>
      <c r="AQ36" s="89">
        <v>50</v>
      </c>
      <c r="AR36" s="90">
        <v>1</v>
      </c>
      <c r="AS36" s="90">
        <v>40</v>
      </c>
      <c r="AT36" s="90">
        <v>2</v>
      </c>
      <c r="AU36" s="90">
        <v>4</v>
      </c>
      <c r="AV36" s="90"/>
      <c r="AW36" s="90"/>
      <c r="AX36" s="90"/>
      <c r="AY36" s="90"/>
      <c r="AZ36" s="90"/>
      <c r="BA36" s="90"/>
      <c r="BB36" s="90">
        <v>18</v>
      </c>
      <c r="BC36" s="90">
        <v>2</v>
      </c>
      <c r="BD36" s="90">
        <v>1</v>
      </c>
      <c r="BE36" s="90">
        <v>12</v>
      </c>
      <c r="BF36" s="90">
        <v>5</v>
      </c>
      <c r="BG36" s="90">
        <v>2</v>
      </c>
      <c r="BH36" s="90"/>
      <c r="BI36" s="90"/>
      <c r="BJ36" s="90"/>
      <c r="BK36" s="90"/>
      <c r="BL36" s="90">
        <v>1</v>
      </c>
      <c r="BM36" s="90">
        <v>12</v>
      </c>
      <c r="BN36" s="90">
        <v>2</v>
      </c>
      <c r="BO36" s="90">
        <v>10</v>
      </c>
      <c r="BP36" s="90"/>
      <c r="BQ36" s="90"/>
      <c r="BR36" s="90">
        <v>18</v>
      </c>
      <c r="BS36" s="90">
        <v>6</v>
      </c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</row>
    <row r="37" spans="1:87" s="47" customFormat="1" ht="12.75">
      <c r="A37" s="12">
        <f t="shared" si="0"/>
        <v>33</v>
      </c>
      <c r="B37" s="12" t="s">
        <v>297</v>
      </c>
      <c r="C37" s="12">
        <v>9308</v>
      </c>
      <c r="D37" s="19" t="s">
        <v>54</v>
      </c>
      <c r="E37" s="19">
        <f t="shared" si="1"/>
      </c>
      <c r="F37" s="20" t="s">
        <v>331</v>
      </c>
      <c r="G37" s="88">
        <f t="shared" si="2"/>
        <v>44</v>
      </c>
      <c r="H37" s="88">
        <f t="shared" si="3"/>
        <v>49</v>
      </c>
      <c r="I37" s="88"/>
      <c r="J37" s="90"/>
      <c r="K37" s="91">
        <v>2</v>
      </c>
      <c r="L37" s="91">
        <v>4</v>
      </c>
      <c r="M37" s="91">
        <v>10</v>
      </c>
      <c r="N37" s="91">
        <v>11</v>
      </c>
      <c r="O37" s="91">
        <v>4</v>
      </c>
      <c r="P37" s="91">
        <v>2</v>
      </c>
      <c r="Q37" s="91">
        <v>6</v>
      </c>
      <c r="R37" s="91">
        <v>5</v>
      </c>
      <c r="S37" s="70"/>
      <c r="T37" s="91">
        <v>12</v>
      </c>
      <c r="U37" s="91">
        <v>7</v>
      </c>
      <c r="V37" s="91">
        <v>7</v>
      </c>
      <c r="W37" s="91">
        <v>3</v>
      </c>
      <c r="X37" s="91">
        <v>10</v>
      </c>
      <c r="Y37" s="91">
        <v>3</v>
      </c>
      <c r="Z37" s="91">
        <v>3</v>
      </c>
      <c r="AA37" s="91">
        <v>4</v>
      </c>
      <c r="AB37" s="70">
        <v>6</v>
      </c>
      <c r="AC37" s="70"/>
      <c r="AD37" s="70">
        <v>4</v>
      </c>
      <c r="AE37" s="70">
        <v>4</v>
      </c>
      <c r="AF37" s="70">
        <v>10</v>
      </c>
      <c r="AG37" s="70">
        <v>7</v>
      </c>
      <c r="AH37" s="70">
        <v>44</v>
      </c>
      <c r="AI37" s="70"/>
      <c r="AJ37" s="70"/>
      <c r="AK37" s="70"/>
      <c r="AL37" s="70"/>
      <c r="AM37" s="70"/>
      <c r="AN37" s="70">
        <v>6</v>
      </c>
      <c r="AO37" s="91">
        <v>10</v>
      </c>
      <c r="AP37" s="91">
        <v>15</v>
      </c>
      <c r="AQ37" s="91">
        <v>6</v>
      </c>
      <c r="AR37" s="70"/>
      <c r="AS37" s="70"/>
      <c r="AT37" s="70"/>
      <c r="AU37" s="70"/>
      <c r="AV37" s="70">
        <v>1</v>
      </c>
      <c r="AW37" s="70">
        <v>40</v>
      </c>
      <c r="AX37" s="70"/>
      <c r="AY37" s="70"/>
      <c r="AZ37" s="70"/>
      <c r="BA37" s="70"/>
      <c r="BB37" s="70"/>
      <c r="BC37" s="70"/>
      <c r="BD37" s="70"/>
      <c r="BE37" s="70"/>
      <c r="BF37" s="70">
        <v>2</v>
      </c>
      <c r="BG37" s="70"/>
      <c r="BH37" s="70"/>
      <c r="BI37" s="70"/>
      <c r="BJ37" s="70">
        <v>3</v>
      </c>
      <c r="BK37" s="70"/>
      <c r="BL37" s="70"/>
      <c r="BM37" s="70"/>
      <c r="BN37" s="70"/>
      <c r="BO37" s="70"/>
      <c r="BP37" s="70"/>
      <c r="BQ37" s="70"/>
      <c r="BR37" s="70"/>
      <c r="BS37" s="70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</row>
    <row r="38" spans="1:87" ht="12.75">
      <c r="A38" s="12">
        <f t="shared" si="0"/>
        <v>34</v>
      </c>
      <c r="B38" s="12" t="s">
        <v>297</v>
      </c>
      <c r="C38" s="12">
        <v>9320</v>
      </c>
      <c r="D38" s="19" t="s">
        <v>53</v>
      </c>
      <c r="E38" s="19">
        <f t="shared" si="1"/>
      </c>
      <c r="F38" s="20" t="s">
        <v>331</v>
      </c>
      <c r="G38" s="88">
        <f t="shared" si="2"/>
        <v>310</v>
      </c>
      <c r="H38" s="88">
        <f t="shared" si="3"/>
        <v>0</v>
      </c>
      <c r="I38" s="88"/>
      <c r="J38" s="90"/>
      <c r="K38" s="89">
        <v>32</v>
      </c>
      <c r="L38" s="89">
        <v>25</v>
      </c>
      <c r="M38" s="89">
        <v>85</v>
      </c>
      <c r="N38" s="89">
        <v>35</v>
      </c>
      <c r="O38" s="89">
        <v>17</v>
      </c>
      <c r="P38" s="89">
        <v>26</v>
      </c>
      <c r="Q38" s="89">
        <v>65</v>
      </c>
      <c r="R38" s="89">
        <v>25</v>
      </c>
      <c r="S38" s="90">
        <v>0</v>
      </c>
      <c r="T38" s="89"/>
      <c r="U38" s="89"/>
      <c r="V38" s="89"/>
      <c r="W38" s="89"/>
      <c r="X38" s="89"/>
      <c r="Y38" s="89"/>
      <c r="Z38" s="89"/>
      <c r="AA38" s="89"/>
      <c r="AB38" s="90"/>
      <c r="AC38" s="90"/>
      <c r="AD38" s="90"/>
      <c r="AE38" s="90"/>
      <c r="AF38" s="90"/>
      <c r="AG38" s="90"/>
      <c r="AH38" s="90"/>
      <c r="AI38" s="90">
        <v>32</v>
      </c>
      <c r="AJ38" s="90"/>
      <c r="AK38" s="90"/>
      <c r="AL38" s="90"/>
      <c r="AM38" s="90"/>
      <c r="AN38" s="90"/>
      <c r="AO38" s="89"/>
      <c r="AP38" s="89">
        <v>120</v>
      </c>
      <c r="AQ38" s="91">
        <v>100</v>
      </c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</row>
    <row r="39" spans="1:87" ht="12.75">
      <c r="A39" s="12">
        <f t="shared" si="0"/>
        <v>35</v>
      </c>
      <c r="B39" s="12" t="s">
        <v>297</v>
      </c>
      <c r="C39" s="12">
        <v>9307</v>
      </c>
      <c r="D39" s="19" t="s">
        <v>34</v>
      </c>
      <c r="E39" s="19">
        <f t="shared" si="1"/>
        <v>1</v>
      </c>
      <c r="F39" s="20" t="s">
        <v>334</v>
      </c>
      <c r="G39" s="88">
        <f t="shared" si="2"/>
        <v>58</v>
      </c>
      <c r="H39" s="88">
        <f t="shared" si="3"/>
        <v>58</v>
      </c>
      <c r="I39" s="88"/>
      <c r="J39" s="90"/>
      <c r="K39" s="91">
        <v>2</v>
      </c>
      <c r="L39" s="91">
        <v>3</v>
      </c>
      <c r="M39" s="91">
        <v>12</v>
      </c>
      <c r="N39" s="91">
        <v>19</v>
      </c>
      <c r="O39" s="91">
        <v>3</v>
      </c>
      <c r="P39" s="91">
        <v>3</v>
      </c>
      <c r="Q39" s="91">
        <v>5</v>
      </c>
      <c r="R39" s="91">
        <v>11</v>
      </c>
      <c r="S39" s="70"/>
      <c r="T39" s="91">
        <v>4</v>
      </c>
      <c r="U39" s="91">
        <v>10</v>
      </c>
      <c r="V39" s="91">
        <v>10</v>
      </c>
      <c r="W39" s="91">
        <v>4</v>
      </c>
      <c r="X39" s="91">
        <v>4</v>
      </c>
      <c r="Y39" s="91">
        <v>9</v>
      </c>
      <c r="Z39" s="91">
        <v>11</v>
      </c>
      <c r="AA39" s="91">
        <v>6</v>
      </c>
      <c r="AB39" s="70">
        <v>2</v>
      </c>
      <c r="AC39" s="70">
        <v>2</v>
      </c>
      <c r="AD39" s="70">
        <v>6</v>
      </c>
      <c r="AE39" s="70">
        <v>6</v>
      </c>
      <c r="AF39" s="70">
        <v>21</v>
      </c>
      <c r="AG39" s="70">
        <v>6</v>
      </c>
      <c r="AH39" s="70">
        <v>70</v>
      </c>
      <c r="AI39" s="70">
        <v>2</v>
      </c>
      <c r="AJ39" s="70"/>
      <c r="AK39" s="70"/>
      <c r="AL39" s="70"/>
      <c r="AM39" s="70"/>
      <c r="AN39" s="70"/>
      <c r="AO39" s="91">
        <v>21</v>
      </c>
      <c r="AP39" s="91">
        <v>6</v>
      </c>
      <c r="AQ39" s="91">
        <v>22</v>
      </c>
      <c r="AR39" s="70">
        <v>1</v>
      </c>
      <c r="AS39" s="70">
        <v>60</v>
      </c>
      <c r="AT39" s="70"/>
      <c r="AU39" s="70"/>
      <c r="AV39" s="70"/>
      <c r="AW39" s="70"/>
      <c r="AX39" s="70"/>
      <c r="AY39" s="70"/>
      <c r="AZ39" s="70"/>
      <c r="BA39" s="70"/>
      <c r="BB39" s="70">
        <v>6</v>
      </c>
      <c r="BC39" s="70">
        <v>25</v>
      </c>
      <c r="BD39" s="70"/>
      <c r="BE39" s="70"/>
      <c r="BF39" s="70">
        <v>1</v>
      </c>
      <c r="BG39" s="70">
        <v>2</v>
      </c>
      <c r="BH39" s="70"/>
      <c r="BI39" s="70"/>
      <c r="BJ39" s="70">
        <v>4</v>
      </c>
      <c r="BK39" s="70">
        <v>25</v>
      </c>
      <c r="BL39" s="70"/>
      <c r="BM39" s="70"/>
      <c r="BN39" s="70">
        <v>2</v>
      </c>
      <c r="BO39" s="70">
        <v>12</v>
      </c>
      <c r="BP39" s="70"/>
      <c r="BQ39" s="70"/>
      <c r="BR39" s="70">
        <v>35</v>
      </c>
      <c r="BS39" s="70">
        <v>26</v>
      </c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</row>
    <row r="40" spans="1:87" ht="12.75">
      <c r="A40" s="12">
        <f t="shared" si="0"/>
        <v>36</v>
      </c>
      <c r="B40" s="12" t="s">
        <v>297</v>
      </c>
      <c r="C40" s="12">
        <v>9341</v>
      </c>
      <c r="D40" s="19" t="s">
        <v>73</v>
      </c>
      <c r="E40" s="19">
        <f t="shared" si="1"/>
      </c>
      <c r="F40" s="20" t="s">
        <v>331</v>
      </c>
      <c r="G40" s="88">
        <f t="shared" si="2"/>
        <v>62</v>
      </c>
      <c r="H40" s="88">
        <f t="shared" si="3"/>
        <v>1</v>
      </c>
      <c r="I40" s="88"/>
      <c r="J40" s="90"/>
      <c r="K40" s="89">
        <v>1</v>
      </c>
      <c r="L40" s="89">
        <v>4</v>
      </c>
      <c r="M40" s="89">
        <v>7</v>
      </c>
      <c r="N40" s="89">
        <v>29</v>
      </c>
      <c r="O40" s="89"/>
      <c r="P40" s="89">
        <v>3</v>
      </c>
      <c r="Q40" s="89">
        <v>4</v>
      </c>
      <c r="R40" s="89">
        <v>14</v>
      </c>
      <c r="S40" s="90"/>
      <c r="T40" s="89"/>
      <c r="U40" s="89"/>
      <c r="V40" s="89">
        <v>1</v>
      </c>
      <c r="W40" s="89"/>
      <c r="X40" s="89"/>
      <c r="Y40" s="89"/>
      <c r="Z40" s="89"/>
      <c r="AA40" s="89"/>
      <c r="AB40" s="90">
        <v>8</v>
      </c>
      <c r="AC40" s="90">
        <v>1</v>
      </c>
      <c r="AD40" s="90">
        <v>2</v>
      </c>
      <c r="AE40" s="90"/>
      <c r="AF40" s="90">
        <v>24</v>
      </c>
      <c r="AG40" s="90">
        <v>5</v>
      </c>
      <c r="AH40" s="90">
        <v>57</v>
      </c>
      <c r="AI40" s="90"/>
      <c r="AJ40" s="90">
        <v>2</v>
      </c>
      <c r="AK40" s="90"/>
      <c r="AL40" s="90"/>
      <c r="AM40" s="90"/>
      <c r="AN40" s="90">
        <v>2</v>
      </c>
      <c r="AO40" s="89">
        <v>24</v>
      </c>
      <c r="AP40" s="89">
        <v>3</v>
      </c>
      <c r="AQ40" s="89">
        <v>16</v>
      </c>
      <c r="AR40" s="90">
        <v>1</v>
      </c>
      <c r="AS40" s="90">
        <v>42</v>
      </c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>
        <v>1</v>
      </c>
      <c r="BI40" s="90">
        <v>15</v>
      </c>
      <c r="BJ40" s="90">
        <v>8</v>
      </c>
      <c r="BK40" s="90">
        <v>24</v>
      </c>
      <c r="BL40" s="90">
        <v>2</v>
      </c>
      <c r="BM40" s="90">
        <v>4</v>
      </c>
      <c r="BN40" s="90"/>
      <c r="BO40" s="90"/>
      <c r="BP40" s="90"/>
      <c r="BQ40" s="90"/>
      <c r="BR40" s="90"/>
      <c r="BS40" s="90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</row>
    <row r="41" spans="1:87" ht="12.75">
      <c r="A41" s="12">
        <f t="shared" si="0"/>
        <v>37</v>
      </c>
      <c r="B41" s="12" t="s">
        <v>297</v>
      </c>
      <c r="C41" s="12">
        <v>9342</v>
      </c>
      <c r="D41" s="19" t="s">
        <v>74</v>
      </c>
      <c r="E41" s="19">
        <f t="shared" si="1"/>
        <v>1</v>
      </c>
      <c r="F41" s="20" t="s">
        <v>334</v>
      </c>
      <c r="G41" s="88">
        <f t="shared" si="2"/>
        <v>223</v>
      </c>
      <c r="H41" s="88">
        <f t="shared" si="3"/>
        <v>210</v>
      </c>
      <c r="I41" s="88"/>
      <c r="J41" s="90"/>
      <c r="K41" s="89">
        <v>24</v>
      </c>
      <c r="L41" s="89">
        <v>25</v>
      </c>
      <c r="M41" s="89">
        <v>39</v>
      </c>
      <c r="N41" s="89">
        <v>29</v>
      </c>
      <c r="O41" s="89">
        <v>15</v>
      </c>
      <c r="P41" s="89">
        <v>28</v>
      </c>
      <c r="Q41" s="89">
        <v>49</v>
      </c>
      <c r="R41" s="89">
        <v>14</v>
      </c>
      <c r="S41" s="90"/>
      <c r="T41" s="89">
        <v>21</v>
      </c>
      <c r="U41" s="89">
        <v>24</v>
      </c>
      <c r="V41" s="89">
        <v>42</v>
      </c>
      <c r="W41" s="89">
        <v>33</v>
      </c>
      <c r="X41" s="89">
        <v>18</v>
      </c>
      <c r="Y41" s="89">
        <v>11</v>
      </c>
      <c r="Z41" s="89">
        <v>24</v>
      </c>
      <c r="AA41" s="89">
        <v>37</v>
      </c>
      <c r="AB41" s="90"/>
      <c r="AC41" s="90">
        <v>5</v>
      </c>
      <c r="AD41" s="90">
        <v>14</v>
      </c>
      <c r="AE41" s="90"/>
      <c r="AF41" s="90">
        <v>14</v>
      </c>
      <c r="AG41" s="90">
        <v>39</v>
      </c>
      <c r="AH41" s="90">
        <v>44</v>
      </c>
      <c r="AI41" s="90">
        <v>14</v>
      </c>
      <c r="AJ41" s="90">
        <v>6</v>
      </c>
      <c r="AK41" s="90">
        <v>36</v>
      </c>
      <c r="AL41" s="90">
        <v>27</v>
      </c>
      <c r="AM41" s="90"/>
      <c r="AN41" s="90"/>
      <c r="AO41" s="89"/>
      <c r="AP41" s="89"/>
      <c r="AQ41" s="89"/>
      <c r="AR41" s="90"/>
      <c r="AS41" s="90"/>
      <c r="AT41" s="90"/>
      <c r="AU41" s="90"/>
      <c r="AV41" s="90">
        <v>1</v>
      </c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</row>
    <row r="42" spans="1:87" ht="12.75">
      <c r="A42" s="12">
        <f t="shared" si="0"/>
        <v>38</v>
      </c>
      <c r="B42" s="12" t="s">
        <v>297</v>
      </c>
      <c r="C42" s="12">
        <v>9309</v>
      </c>
      <c r="D42" s="19" t="s">
        <v>55</v>
      </c>
      <c r="E42" s="19">
        <f t="shared" si="1"/>
        <v>1</v>
      </c>
      <c r="F42" s="20" t="s">
        <v>334</v>
      </c>
      <c r="G42" s="88">
        <f t="shared" si="2"/>
        <v>114</v>
      </c>
      <c r="H42" s="88">
        <f t="shared" si="3"/>
        <v>223</v>
      </c>
      <c r="I42" s="88"/>
      <c r="J42" s="90"/>
      <c r="K42" s="91">
        <v>1</v>
      </c>
      <c r="L42" s="91">
        <v>14</v>
      </c>
      <c r="M42" s="91">
        <v>31</v>
      </c>
      <c r="N42" s="91">
        <v>19</v>
      </c>
      <c r="O42" s="91"/>
      <c r="P42" s="91">
        <v>14</v>
      </c>
      <c r="Q42" s="91">
        <v>27</v>
      </c>
      <c r="R42" s="91">
        <v>8</v>
      </c>
      <c r="S42" s="70"/>
      <c r="T42" s="91">
        <v>48</v>
      </c>
      <c r="U42" s="91">
        <v>27</v>
      </c>
      <c r="V42" s="91">
        <v>24</v>
      </c>
      <c r="W42" s="91">
        <v>10</v>
      </c>
      <c r="X42" s="91">
        <v>68</v>
      </c>
      <c r="Y42" s="91">
        <v>19</v>
      </c>
      <c r="Z42" s="91">
        <v>17</v>
      </c>
      <c r="AA42" s="91">
        <v>10</v>
      </c>
      <c r="AB42" s="70"/>
      <c r="AC42" s="70">
        <v>1</v>
      </c>
      <c r="AD42" s="70"/>
      <c r="AE42" s="70"/>
      <c r="AF42" s="70">
        <v>34</v>
      </c>
      <c r="AG42" s="70">
        <v>24</v>
      </c>
      <c r="AH42" s="70">
        <v>146</v>
      </c>
      <c r="AI42" s="70">
        <v>1</v>
      </c>
      <c r="AJ42" s="70"/>
      <c r="AK42" s="70">
        <v>1</v>
      </c>
      <c r="AL42" s="70"/>
      <c r="AM42" s="70"/>
      <c r="AN42" s="70"/>
      <c r="AO42" s="91">
        <v>174</v>
      </c>
      <c r="AP42" s="91">
        <v>21</v>
      </c>
      <c r="AQ42" s="91">
        <v>80</v>
      </c>
      <c r="AR42" s="70">
        <v>2</v>
      </c>
      <c r="AS42" s="70">
        <v>45</v>
      </c>
      <c r="AT42" s="70"/>
      <c r="AU42" s="70"/>
      <c r="AV42" s="70"/>
      <c r="AW42" s="70"/>
      <c r="AX42" s="70"/>
      <c r="AY42" s="70"/>
      <c r="AZ42" s="70">
        <v>1</v>
      </c>
      <c r="BA42" s="70">
        <v>10</v>
      </c>
      <c r="BB42" s="70"/>
      <c r="BC42" s="70"/>
      <c r="BD42" s="70">
        <v>1</v>
      </c>
      <c r="BE42" s="70">
        <v>30</v>
      </c>
      <c r="BF42" s="70">
        <v>6</v>
      </c>
      <c r="BG42" s="70">
        <v>18</v>
      </c>
      <c r="BH42" s="70">
        <v>1</v>
      </c>
      <c r="BI42" s="70">
        <v>15</v>
      </c>
      <c r="BJ42" s="70">
        <v>18</v>
      </c>
      <c r="BK42" s="70">
        <v>16</v>
      </c>
      <c r="BL42" s="70">
        <v>1</v>
      </c>
      <c r="BM42" s="70">
        <v>16</v>
      </c>
      <c r="BN42" s="70">
        <v>1</v>
      </c>
      <c r="BO42" s="70">
        <v>8</v>
      </c>
      <c r="BP42" s="70"/>
      <c r="BQ42" s="70"/>
      <c r="BR42" s="70">
        <v>53</v>
      </c>
      <c r="BS42" s="70">
        <v>115.5</v>
      </c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</row>
    <row r="43" spans="1:87" ht="12.75">
      <c r="A43" s="12">
        <f t="shared" si="0"/>
        <v>39</v>
      </c>
      <c r="B43" s="12" t="s">
        <v>297</v>
      </c>
      <c r="C43" s="12">
        <v>12724</v>
      </c>
      <c r="D43" s="19" t="s">
        <v>35</v>
      </c>
      <c r="E43" s="19">
        <f t="shared" si="1"/>
        <v>1</v>
      </c>
      <c r="F43" s="20" t="s">
        <v>334</v>
      </c>
      <c r="G43" s="88">
        <f t="shared" si="2"/>
        <v>70</v>
      </c>
      <c r="H43" s="88">
        <f t="shared" si="3"/>
        <v>41</v>
      </c>
      <c r="I43" s="88"/>
      <c r="J43" s="90"/>
      <c r="K43" s="89">
        <v>6</v>
      </c>
      <c r="L43" s="89">
        <v>14</v>
      </c>
      <c r="M43" s="89">
        <v>11</v>
      </c>
      <c r="N43" s="89">
        <v>15</v>
      </c>
      <c r="O43" s="89">
        <v>4</v>
      </c>
      <c r="P43" s="89">
        <v>6</v>
      </c>
      <c r="Q43" s="89">
        <v>7</v>
      </c>
      <c r="R43" s="89">
        <v>7</v>
      </c>
      <c r="S43" s="90"/>
      <c r="T43" s="89">
        <v>18</v>
      </c>
      <c r="U43" s="89">
        <v>6</v>
      </c>
      <c r="V43" s="89">
        <v>3</v>
      </c>
      <c r="W43" s="89"/>
      <c r="X43" s="89">
        <v>9</v>
      </c>
      <c r="Y43" s="89">
        <v>3</v>
      </c>
      <c r="Z43" s="89">
        <v>2</v>
      </c>
      <c r="AA43" s="89"/>
      <c r="AB43" s="90">
        <v>14</v>
      </c>
      <c r="AC43" s="90">
        <v>2</v>
      </c>
      <c r="AD43" s="90">
        <v>5</v>
      </c>
      <c r="AE43" s="90">
        <v>13</v>
      </c>
      <c r="AF43" s="90">
        <v>16</v>
      </c>
      <c r="AG43" s="90">
        <v>13</v>
      </c>
      <c r="AH43" s="90">
        <v>56</v>
      </c>
      <c r="AI43" s="90">
        <v>7</v>
      </c>
      <c r="AJ43" s="90" t="s">
        <v>14</v>
      </c>
      <c r="AK43" s="90"/>
      <c r="AL43" s="90"/>
      <c r="AM43" s="90"/>
      <c r="AN43" s="90">
        <v>2</v>
      </c>
      <c r="AO43" s="89">
        <v>11</v>
      </c>
      <c r="AP43" s="89">
        <v>14</v>
      </c>
      <c r="AQ43" s="91">
        <v>6</v>
      </c>
      <c r="AR43" s="70">
        <v>1</v>
      </c>
      <c r="AS43" s="70">
        <v>48</v>
      </c>
      <c r="AT43" s="70"/>
      <c r="AU43" s="70"/>
      <c r="AV43" s="70"/>
      <c r="AW43" s="70"/>
      <c r="AX43" s="70"/>
      <c r="AY43" s="70"/>
      <c r="AZ43" s="70"/>
      <c r="BA43" s="70"/>
      <c r="BB43" s="70">
        <v>8</v>
      </c>
      <c r="BC43" s="70">
        <v>8</v>
      </c>
      <c r="BD43" s="70"/>
      <c r="BE43" s="70"/>
      <c r="BF43" s="70">
        <v>2</v>
      </c>
      <c r="BG43" s="70">
        <v>10</v>
      </c>
      <c r="BH43" s="70"/>
      <c r="BI43" s="70"/>
      <c r="BJ43" s="70">
        <v>4</v>
      </c>
      <c r="BK43" s="70">
        <v>10</v>
      </c>
      <c r="BL43" s="70"/>
      <c r="BM43" s="70"/>
      <c r="BN43" s="70">
        <v>2</v>
      </c>
      <c r="BO43" s="70">
        <v>12</v>
      </c>
      <c r="BP43" s="70"/>
      <c r="BQ43" s="70"/>
      <c r="BR43" s="70">
        <v>3</v>
      </c>
      <c r="BS43" s="70">
        <v>16</v>
      </c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</row>
    <row r="44" spans="1:87" ht="12.75">
      <c r="A44" s="12">
        <f t="shared" si="0"/>
        <v>40</v>
      </c>
      <c r="B44" s="12" t="s">
        <v>297</v>
      </c>
      <c r="C44" s="12">
        <v>9311</v>
      </c>
      <c r="D44" s="19" t="s">
        <v>36</v>
      </c>
      <c r="E44" s="19">
        <f t="shared" si="1"/>
      </c>
      <c r="F44" s="20" t="s">
        <v>331</v>
      </c>
      <c r="G44" s="88">
        <f t="shared" si="2"/>
        <v>98</v>
      </c>
      <c r="H44" s="88">
        <f t="shared" si="3"/>
        <v>100</v>
      </c>
      <c r="I44" s="88"/>
      <c r="J44" s="90"/>
      <c r="K44" s="91"/>
      <c r="L44" s="91">
        <v>5</v>
      </c>
      <c r="M44" s="91">
        <v>29</v>
      </c>
      <c r="N44" s="91">
        <v>27</v>
      </c>
      <c r="O44" s="91">
        <v>1</v>
      </c>
      <c r="P44" s="91">
        <v>4</v>
      </c>
      <c r="Q44" s="91">
        <v>19</v>
      </c>
      <c r="R44" s="91">
        <v>13</v>
      </c>
      <c r="S44" s="70"/>
      <c r="T44" s="91">
        <v>4</v>
      </c>
      <c r="U44" s="91">
        <v>16</v>
      </c>
      <c r="V44" s="91">
        <v>19</v>
      </c>
      <c r="W44" s="91">
        <v>14</v>
      </c>
      <c r="X44" s="91">
        <v>7</v>
      </c>
      <c r="Y44" s="91">
        <v>11</v>
      </c>
      <c r="Z44" s="91">
        <v>18</v>
      </c>
      <c r="AA44" s="91">
        <v>11</v>
      </c>
      <c r="AB44" s="70">
        <v>19</v>
      </c>
      <c r="AC44" s="70">
        <v>7</v>
      </c>
      <c r="AD44" s="70">
        <v>13</v>
      </c>
      <c r="AE44" s="70"/>
      <c r="AF44" s="70">
        <v>6</v>
      </c>
      <c r="AG44" s="70">
        <v>5</v>
      </c>
      <c r="AH44" s="70">
        <v>132</v>
      </c>
      <c r="AI44" s="70">
        <v>2</v>
      </c>
      <c r="AJ44" s="70">
        <v>1</v>
      </c>
      <c r="AK44" s="70"/>
      <c r="AL44" s="70"/>
      <c r="AM44" s="70"/>
      <c r="AN44" s="70">
        <v>1</v>
      </c>
      <c r="AO44" s="91">
        <v>26</v>
      </c>
      <c r="AP44" s="91">
        <v>18</v>
      </c>
      <c r="AQ44" s="91">
        <v>66</v>
      </c>
      <c r="AR44" s="70">
        <v>2</v>
      </c>
      <c r="AS44" s="70">
        <v>80</v>
      </c>
      <c r="AT44" s="70"/>
      <c r="AU44" s="70"/>
      <c r="AV44" s="70"/>
      <c r="AW44" s="70"/>
      <c r="AX44" s="70"/>
      <c r="AY44" s="70"/>
      <c r="AZ44" s="70"/>
      <c r="BA44" s="70"/>
      <c r="BB44" s="70">
        <v>11</v>
      </c>
      <c r="BC44" s="70">
        <v>33</v>
      </c>
      <c r="BD44" s="70"/>
      <c r="BE44" s="70"/>
      <c r="BF44" s="70">
        <v>3</v>
      </c>
      <c r="BG44" s="70">
        <v>12</v>
      </c>
      <c r="BH44" s="70"/>
      <c r="BI44" s="70"/>
      <c r="BJ44" s="70">
        <v>24</v>
      </c>
      <c r="BK44" s="70">
        <v>72</v>
      </c>
      <c r="BL44" s="70">
        <v>1</v>
      </c>
      <c r="BM44" s="70">
        <v>35</v>
      </c>
      <c r="BN44" s="70">
        <v>1</v>
      </c>
      <c r="BO44" s="70">
        <v>5</v>
      </c>
      <c r="BP44" s="70"/>
      <c r="BQ44" s="70"/>
      <c r="BR44" s="70"/>
      <c r="BS44" s="70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</row>
    <row r="45" spans="1:87" ht="12.75">
      <c r="A45" s="12">
        <f t="shared" si="0"/>
        <v>41</v>
      </c>
      <c r="B45" s="12" t="s">
        <v>297</v>
      </c>
      <c r="C45" s="12">
        <v>9312</v>
      </c>
      <c r="D45" s="19" t="s">
        <v>57</v>
      </c>
      <c r="E45" s="19">
        <f t="shared" si="1"/>
      </c>
      <c r="F45" s="20" t="s">
        <v>331</v>
      </c>
      <c r="G45" s="88">
        <f t="shared" si="2"/>
        <v>66</v>
      </c>
      <c r="H45" s="88">
        <f t="shared" si="3"/>
        <v>0</v>
      </c>
      <c r="I45" s="88"/>
      <c r="J45" s="90"/>
      <c r="K45" s="91">
        <v>2</v>
      </c>
      <c r="L45" s="91">
        <v>11</v>
      </c>
      <c r="M45" s="91">
        <v>11</v>
      </c>
      <c r="N45" s="91">
        <v>19</v>
      </c>
      <c r="O45" s="91">
        <v>3</v>
      </c>
      <c r="P45" s="91">
        <v>3</v>
      </c>
      <c r="Q45" s="91">
        <v>7</v>
      </c>
      <c r="R45" s="91">
        <v>10</v>
      </c>
      <c r="S45" s="70"/>
      <c r="T45" s="91"/>
      <c r="U45" s="91"/>
      <c r="V45" s="91"/>
      <c r="W45" s="91"/>
      <c r="X45" s="91"/>
      <c r="Y45" s="91"/>
      <c r="Z45" s="91"/>
      <c r="AA45" s="91"/>
      <c r="AB45" s="70"/>
      <c r="AC45" s="70"/>
      <c r="AD45" s="70"/>
      <c r="AE45" s="70"/>
      <c r="AF45" s="70"/>
      <c r="AG45" s="70"/>
      <c r="AH45" s="70"/>
      <c r="AI45" s="70">
        <v>5</v>
      </c>
      <c r="AJ45" s="70">
        <v>1</v>
      </c>
      <c r="AK45" s="70"/>
      <c r="AL45" s="70"/>
      <c r="AM45" s="70"/>
      <c r="AN45" s="70"/>
      <c r="AO45" s="91">
        <v>10</v>
      </c>
      <c r="AP45" s="91">
        <v>16</v>
      </c>
      <c r="AQ45" s="91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</row>
    <row r="46" spans="1:87" ht="12.75">
      <c r="A46" s="12">
        <f t="shared" si="0"/>
        <v>42</v>
      </c>
      <c r="B46" s="12" t="s">
        <v>297</v>
      </c>
      <c r="C46" s="12">
        <v>9313</v>
      </c>
      <c r="D46" s="19" t="s">
        <v>56</v>
      </c>
      <c r="E46" s="19">
        <f t="shared" si="1"/>
        <v>1</v>
      </c>
      <c r="F46" s="20" t="s">
        <v>334</v>
      </c>
      <c r="G46" s="88">
        <f t="shared" si="2"/>
        <v>115</v>
      </c>
      <c r="H46" s="88">
        <f t="shared" si="3"/>
        <v>33</v>
      </c>
      <c r="I46" s="88"/>
      <c r="J46" s="90"/>
      <c r="K46" s="91">
        <v>17</v>
      </c>
      <c r="L46" s="91">
        <v>27</v>
      </c>
      <c r="M46" s="91">
        <v>14</v>
      </c>
      <c r="N46" s="91">
        <v>2</v>
      </c>
      <c r="O46" s="91">
        <v>19</v>
      </c>
      <c r="P46" s="91">
        <v>18</v>
      </c>
      <c r="Q46" s="91">
        <v>13</v>
      </c>
      <c r="R46" s="91">
        <v>5</v>
      </c>
      <c r="S46" s="70"/>
      <c r="T46" s="91">
        <v>6</v>
      </c>
      <c r="U46" s="91">
        <v>9</v>
      </c>
      <c r="V46" s="91">
        <v>4</v>
      </c>
      <c r="W46" s="91">
        <v>2</v>
      </c>
      <c r="X46" s="91">
        <v>4</v>
      </c>
      <c r="Y46" s="91">
        <v>6</v>
      </c>
      <c r="Z46" s="91">
        <v>2</v>
      </c>
      <c r="AA46" s="91"/>
      <c r="AB46" s="70">
        <v>14</v>
      </c>
      <c r="AC46" s="70">
        <v>2</v>
      </c>
      <c r="AD46" s="70"/>
      <c r="AE46" s="70"/>
      <c r="AF46" s="70">
        <v>18</v>
      </c>
      <c r="AG46" s="70">
        <v>12</v>
      </c>
      <c r="AH46" s="70">
        <v>70</v>
      </c>
      <c r="AI46" s="70">
        <v>1</v>
      </c>
      <c r="AJ46" s="70"/>
      <c r="AK46" s="70">
        <v>2</v>
      </c>
      <c r="AL46" s="70"/>
      <c r="AM46" s="70"/>
      <c r="AN46" s="70">
        <v>12</v>
      </c>
      <c r="AO46" s="91">
        <v>18</v>
      </c>
      <c r="AP46" s="91">
        <v>26</v>
      </c>
      <c r="AQ46" s="91">
        <v>40</v>
      </c>
      <c r="AR46" s="70">
        <v>1</v>
      </c>
      <c r="AS46" s="70">
        <v>65</v>
      </c>
      <c r="AT46" s="70"/>
      <c r="AU46" s="70"/>
      <c r="AV46" s="70"/>
      <c r="AW46" s="70"/>
      <c r="AX46" s="70"/>
      <c r="AY46" s="70"/>
      <c r="AZ46" s="70">
        <v>1</v>
      </c>
      <c r="BA46" s="70">
        <v>12</v>
      </c>
      <c r="BB46" s="70">
        <v>2</v>
      </c>
      <c r="BC46" s="70">
        <v>4</v>
      </c>
      <c r="BD46" s="70"/>
      <c r="BE46" s="70"/>
      <c r="BF46" s="70">
        <v>6</v>
      </c>
      <c r="BG46" s="70">
        <v>18</v>
      </c>
      <c r="BH46" s="70">
        <v>1</v>
      </c>
      <c r="BI46" s="70">
        <v>4</v>
      </c>
      <c r="BJ46" s="70">
        <v>4</v>
      </c>
      <c r="BK46" s="70">
        <v>8</v>
      </c>
      <c r="BL46" s="70">
        <v>1</v>
      </c>
      <c r="BM46" s="70">
        <v>15</v>
      </c>
      <c r="BN46" s="70">
        <v>1</v>
      </c>
      <c r="BO46" s="70">
        <v>4</v>
      </c>
      <c r="BP46" s="70"/>
      <c r="BQ46" s="70"/>
      <c r="BR46" s="70"/>
      <c r="BS46" s="70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</row>
    <row r="47" spans="1:87" ht="12.75">
      <c r="A47" s="12">
        <f t="shared" si="0"/>
        <v>43</v>
      </c>
      <c r="B47" s="12" t="s">
        <v>297</v>
      </c>
      <c r="C47" s="12">
        <v>9284</v>
      </c>
      <c r="D47" s="19" t="s">
        <v>23</v>
      </c>
      <c r="E47" s="19">
        <f t="shared" si="1"/>
        <v>1</v>
      </c>
      <c r="F47" s="20" t="s">
        <v>334</v>
      </c>
      <c r="G47" s="88">
        <f t="shared" si="2"/>
        <v>57</v>
      </c>
      <c r="H47" s="88">
        <f t="shared" si="3"/>
        <v>26</v>
      </c>
      <c r="I47" s="88"/>
      <c r="J47" s="90"/>
      <c r="K47" s="89">
        <v>1</v>
      </c>
      <c r="L47" s="89">
        <v>2</v>
      </c>
      <c r="M47" s="89">
        <v>10</v>
      </c>
      <c r="N47" s="89">
        <v>29</v>
      </c>
      <c r="O47" s="89"/>
      <c r="P47" s="89">
        <v>1</v>
      </c>
      <c r="Q47" s="89">
        <v>1</v>
      </c>
      <c r="R47" s="89">
        <v>13</v>
      </c>
      <c r="S47" s="90"/>
      <c r="T47" s="89"/>
      <c r="U47" s="89">
        <v>2</v>
      </c>
      <c r="V47" s="89">
        <v>8</v>
      </c>
      <c r="W47" s="89">
        <v>5</v>
      </c>
      <c r="X47" s="89"/>
      <c r="Y47" s="89">
        <v>2</v>
      </c>
      <c r="Z47" s="89">
        <v>5</v>
      </c>
      <c r="AA47" s="89">
        <v>4</v>
      </c>
      <c r="AB47" s="90">
        <v>5</v>
      </c>
      <c r="AC47" s="90">
        <v>5</v>
      </c>
      <c r="AD47" s="90"/>
      <c r="AE47" s="90"/>
      <c r="AF47" s="90">
        <v>2</v>
      </c>
      <c r="AG47" s="90">
        <v>3</v>
      </c>
      <c r="AH47" s="90">
        <v>32</v>
      </c>
      <c r="AI47" s="90"/>
      <c r="AJ47" s="90"/>
      <c r="AK47" s="90"/>
      <c r="AL47" s="90"/>
      <c r="AM47" s="90"/>
      <c r="AN47" s="90"/>
      <c r="AO47" s="89">
        <v>7</v>
      </c>
      <c r="AP47" s="89">
        <v>3</v>
      </c>
      <c r="AQ47" s="89">
        <v>14</v>
      </c>
      <c r="AR47" s="90">
        <v>1</v>
      </c>
      <c r="AS47" s="90">
        <v>50</v>
      </c>
      <c r="AT47" s="90"/>
      <c r="AU47" s="90"/>
      <c r="AV47" s="90">
        <v>1</v>
      </c>
      <c r="AW47" s="90">
        <v>30</v>
      </c>
      <c r="AX47" s="90"/>
      <c r="AY47" s="90"/>
      <c r="AZ47" s="90"/>
      <c r="BA47" s="90"/>
      <c r="BB47" s="90">
        <v>13</v>
      </c>
      <c r="BC47" s="90">
        <v>13</v>
      </c>
      <c r="BD47" s="90"/>
      <c r="BE47" s="90"/>
      <c r="BF47" s="90">
        <v>4</v>
      </c>
      <c r="BG47" s="90">
        <v>3</v>
      </c>
      <c r="BH47" s="90"/>
      <c r="BI47" s="90"/>
      <c r="BJ47" s="90">
        <v>8</v>
      </c>
      <c r="BK47" s="90">
        <v>8</v>
      </c>
      <c r="BL47" s="90"/>
      <c r="BM47" s="90"/>
      <c r="BN47" s="90">
        <v>10</v>
      </c>
      <c r="BO47" s="90">
        <v>10</v>
      </c>
      <c r="BP47" s="90"/>
      <c r="BQ47" s="90"/>
      <c r="BR47" s="90"/>
      <c r="BS47" s="90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</row>
    <row r="48" spans="1:87" s="82" customFormat="1" ht="12.75">
      <c r="A48" s="12">
        <f t="shared" si="0"/>
        <v>44</v>
      </c>
      <c r="B48" s="17" t="s">
        <v>297</v>
      </c>
      <c r="C48" s="17">
        <v>18665</v>
      </c>
      <c r="D48" s="80" t="s">
        <v>336</v>
      </c>
      <c r="E48" s="80">
        <f t="shared" si="1"/>
        <v>1</v>
      </c>
      <c r="F48" s="20" t="s">
        <v>334</v>
      </c>
      <c r="G48" s="88">
        <f t="shared" si="2"/>
        <v>79</v>
      </c>
      <c r="H48" s="88">
        <f t="shared" si="3"/>
        <v>2</v>
      </c>
      <c r="I48" s="88"/>
      <c r="J48" s="90"/>
      <c r="K48" s="90">
        <v>1</v>
      </c>
      <c r="L48" s="90">
        <v>12</v>
      </c>
      <c r="M48" s="90">
        <v>20</v>
      </c>
      <c r="N48" s="90">
        <v>7</v>
      </c>
      <c r="O48" s="90">
        <v>2</v>
      </c>
      <c r="P48" s="90">
        <v>8</v>
      </c>
      <c r="Q48" s="90">
        <v>16</v>
      </c>
      <c r="R48" s="90">
        <v>13</v>
      </c>
      <c r="S48" s="90"/>
      <c r="T48" s="90"/>
      <c r="U48" s="90">
        <v>1</v>
      </c>
      <c r="V48" s="90"/>
      <c r="W48" s="90"/>
      <c r="X48" s="90"/>
      <c r="Y48" s="90">
        <v>1</v>
      </c>
      <c r="Z48" s="90"/>
      <c r="AA48" s="90"/>
      <c r="AB48" s="90">
        <v>5</v>
      </c>
      <c r="AC48" s="90"/>
      <c r="AD48" s="90">
        <v>7</v>
      </c>
      <c r="AE48" s="90"/>
      <c r="AF48" s="90">
        <v>15</v>
      </c>
      <c r="AG48" s="90">
        <v>13</v>
      </c>
      <c r="AH48" s="90">
        <v>55</v>
      </c>
      <c r="AI48" s="90"/>
      <c r="AJ48" s="90"/>
      <c r="AK48" s="90"/>
      <c r="AL48" s="90"/>
      <c r="AM48" s="90"/>
      <c r="AN48" s="90"/>
      <c r="AO48" s="90">
        <v>15</v>
      </c>
      <c r="AP48" s="90">
        <v>13</v>
      </c>
      <c r="AQ48" s="90">
        <v>20</v>
      </c>
      <c r="AR48" s="90">
        <v>1</v>
      </c>
      <c r="AS48" s="90">
        <v>40</v>
      </c>
      <c r="AT48" s="90"/>
      <c r="AU48" s="90"/>
      <c r="AV48" s="90"/>
      <c r="AW48" s="90"/>
      <c r="AX48" s="90"/>
      <c r="AY48" s="90"/>
      <c r="AZ48" s="90"/>
      <c r="BA48" s="90"/>
      <c r="BB48" s="90">
        <v>1</v>
      </c>
      <c r="BC48" s="90"/>
      <c r="BD48" s="90">
        <v>1</v>
      </c>
      <c r="BE48" s="90">
        <v>10</v>
      </c>
      <c r="BF48" s="90">
        <v>1</v>
      </c>
      <c r="BG48" s="90"/>
      <c r="BH48" s="90">
        <v>1</v>
      </c>
      <c r="BI48" s="90">
        <v>10</v>
      </c>
      <c r="BJ48" s="90">
        <v>3</v>
      </c>
      <c r="BK48" s="90"/>
      <c r="BL48" s="90"/>
      <c r="BM48" s="90"/>
      <c r="BN48" s="90"/>
      <c r="BO48" s="90"/>
      <c r="BP48" s="90"/>
      <c r="BQ48" s="90"/>
      <c r="BR48" s="90"/>
      <c r="BS48" s="90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</row>
    <row r="49" spans="1:87" ht="12.75">
      <c r="A49" s="12">
        <f t="shared" si="0"/>
        <v>45</v>
      </c>
      <c r="B49" s="12" t="s">
        <v>297</v>
      </c>
      <c r="C49" s="17">
        <v>13344</v>
      </c>
      <c r="D49" s="19" t="s">
        <v>37</v>
      </c>
      <c r="E49" s="19">
        <f t="shared" si="1"/>
        <v>1</v>
      </c>
      <c r="F49" s="20" t="s">
        <v>334</v>
      </c>
      <c r="G49" s="88">
        <f t="shared" si="2"/>
        <v>38</v>
      </c>
      <c r="H49" s="88">
        <f t="shared" si="3"/>
        <v>26</v>
      </c>
      <c r="I49" s="88"/>
      <c r="J49" s="90"/>
      <c r="K49" s="90">
        <v>2</v>
      </c>
      <c r="L49" s="90">
        <v>4</v>
      </c>
      <c r="M49" s="90">
        <v>9</v>
      </c>
      <c r="N49" s="90">
        <v>7</v>
      </c>
      <c r="O49" s="90">
        <v>1</v>
      </c>
      <c r="P49" s="90">
        <v>3</v>
      </c>
      <c r="Q49" s="90">
        <v>7</v>
      </c>
      <c r="R49" s="90">
        <v>5</v>
      </c>
      <c r="S49" s="90"/>
      <c r="T49" s="90">
        <v>15</v>
      </c>
      <c r="U49" s="90"/>
      <c r="V49" s="90">
        <v>1</v>
      </c>
      <c r="W49" s="90"/>
      <c r="X49" s="90">
        <v>9</v>
      </c>
      <c r="Y49" s="90"/>
      <c r="Z49" s="90">
        <v>1</v>
      </c>
      <c r="AA49" s="90"/>
      <c r="AB49" s="90"/>
      <c r="AC49" s="90"/>
      <c r="AD49" s="90">
        <v>12</v>
      </c>
      <c r="AE49" s="90"/>
      <c r="AF49" s="90">
        <v>8</v>
      </c>
      <c r="AG49" s="90">
        <v>3</v>
      </c>
      <c r="AH49" s="90">
        <v>27</v>
      </c>
      <c r="AI49" s="90">
        <v>1</v>
      </c>
      <c r="AJ49" s="90"/>
      <c r="AK49" s="90"/>
      <c r="AL49" s="90"/>
      <c r="AM49" s="90"/>
      <c r="AN49" s="90"/>
      <c r="AO49" s="90">
        <v>15</v>
      </c>
      <c r="AP49" s="90">
        <v>4</v>
      </c>
      <c r="AQ49" s="91">
        <v>45</v>
      </c>
      <c r="AR49" s="70">
        <v>1</v>
      </c>
      <c r="AS49" s="70">
        <v>2</v>
      </c>
      <c r="AT49" s="70"/>
      <c r="AU49" s="70"/>
      <c r="AV49" s="70"/>
      <c r="AW49" s="70"/>
      <c r="AX49" s="70"/>
      <c r="AY49" s="70"/>
      <c r="AZ49" s="70"/>
      <c r="BA49" s="70"/>
      <c r="BB49" s="70">
        <v>5</v>
      </c>
      <c r="BC49" s="70">
        <v>2</v>
      </c>
      <c r="BD49" s="70"/>
      <c r="BE49" s="70"/>
      <c r="BF49" s="70">
        <v>2</v>
      </c>
      <c r="BG49" s="70">
        <v>2</v>
      </c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</row>
    <row r="50" spans="1:87" ht="12.75">
      <c r="A50" s="12">
        <f t="shared" si="0"/>
        <v>46</v>
      </c>
      <c r="B50" s="12" t="s">
        <v>297</v>
      </c>
      <c r="C50" s="12">
        <v>9272</v>
      </c>
      <c r="D50" s="19" t="s">
        <v>345</v>
      </c>
      <c r="E50" s="19">
        <f t="shared" si="1"/>
        <v>1</v>
      </c>
      <c r="F50" s="20" t="s">
        <v>334</v>
      </c>
      <c r="G50" s="88">
        <f t="shared" si="2"/>
        <v>35</v>
      </c>
      <c r="H50" s="88">
        <f t="shared" si="3"/>
        <v>17</v>
      </c>
      <c r="I50" s="88"/>
      <c r="J50" s="70"/>
      <c r="K50" s="89"/>
      <c r="L50" s="89"/>
      <c r="M50" s="89">
        <v>2</v>
      </c>
      <c r="N50" s="89">
        <v>22</v>
      </c>
      <c r="O50" s="89"/>
      <c r="P50" s="89"/>
      <c r="Q50" s="89">
        <v>1</v>
      </c>
      <c r="R50" s="89">
        <v>10</v>
      </c>
      <c r="S50" s="90"/>
      <c r="T50" s="89"/>
      <c r="U50" s="89"/>
      <c r="V50" s="89">
        <v>2</v>
      </c>
      <c r="W50" s="89">
        <v>12</v>
      </c>
      <c r="X50" s="89"/>
      <c r="Y50" s="89"/>
      <c r="Z50" s="89">
        <v>2</v>
      </c>
      <c r="AA50" s="89">
        <v>1</v>
      </c>
      <c r="AB50" s="90">
        <v>3</v>
      </c>
      <c r="AC50" s="90">
        <v>4</v>
      </c>
      <c r="AD50" s="90">
        <v>1</v>
      </c>
      <c r="AE50" s="90">
        <v>1</v>
      </c>
      <c r="AF50" s="90">
        <v>2</v>
      </c>
      <c r="AG50" s="90"/>
      <c r="AH50" s="90">
        <v>31</v>
      </c>
      <c r="AI50" s="90"/>
      <c r="AJ50" s="90"/>
      <c r="AK50" s="90"/>
      <c r="AL50" s="90"/>
      <c r="AM50" s="90"/>
      <c r="AN50" s="90"/>
      <c r="AO50" s="89"/>
      <c r="AP50" s="91"/>
      <c r="AQ50" s="91">
        <v>14</v>
      </c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>
        <v>2</v>
      </c>
      <c r="BC50" s="70">
        <v>4</v>
      </c>
      <c r="BD50" s="70"/>
      <c r="BE50" s="70"/>
      <c r="BF50" s="70"/>
      <c r="BG50" s="70"/>
      <c r="BH50" s="70"/>
      <c r="BI50" s="70"/>
      <c r="BJ50" s="70">
        <v>10</v>
      </c>
      <c r="BK50" s="70">
        <v>2</v>
      </c>
      <c r="BL50" s="70"/>
      <c r="BM50" s="70"/>
      <c r="BN50" s="70">
        <v>2</v>
      </c>
      <c r="BO50" s="70">
        <v>3</v>
      </c>
      <c r="BP50" s="70"/>
      <c r="BQ50" s="70"/>
      <c r="BR50" s="70">
        <v>5</v>
      </c>
      <c r="BS50" s="70">
        <v>3</v>
      </c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</row>
    <row r="51" spans="1:87" ht="12.75">
      <c r="A51" s="12">
        <f t="shared" si="0"/>
        <v>47</v>
      </c>
      <c r="B51" s="12" t="s">
        <v>297</v>
      </c>
      <c r="C51" s="12">
        <v>9316</v>
      </c>
      <c r="D51" s="19" t="s">
        <v>38</v>
      </c>
      <c r="E51" s="19">
        <f t="shared" si="1"/>
        <v>1</v>
      </c>
      <c r="F51" s="20" t="s">
        <v>334</v>
      </c>
      <c r="G51" s="88">
        <f t="shared" si="2"/>
        <v>33</v>
      </c>
      <c r="H51" s="88">
        <f t="shared" si="3"/>
        <v>27</v>
      </c>
      <c r="I51" s="88"/>
      <c r="J51" s="90"/>
      <c r="K51" s="89">
        <v>2</v>
      </c>
      <c r="L51" s="89">
        <v>10</v>
      </c>
      <c r="M51" s="89">
        <v>7</v>
      </c>
      <c r="N51" s="89"/>
      <c r="O51" s="89">
        <v>2</v>
      </c>
      <c r="P51" s="89">
        <v>5</v>
      </c>
      <c r="Q51" s="89">
        <v>5</v>
      </c>
      <c r="R51" s="89">
        <v>2</v>
      </c>
      <c r="S51" s="90"/>
      <c r="T51" s="89"/>
      <c r="U51" s="89">
        <v>6</v>
      </c>
      <c r="V51" s="89">
        <v>7</v>
      </c>
      <c r="W51" s="89">
        <v>3</v>
      </c>
      <c r="X51" s="89"/>
      <c r="Y51" s="89">
        <v>5</v>
      </c>
      <c r="Z51" s="89">
        <v>5</v>
      </c>
      <c r="AA51" s="89">
        <v>1</v>
      </c>
      <c r="AB51" s="90">
        <v>5</v>
      </c>
      <c r="AC51" s="90"/>
      <c r="AD51" s="90">
        <v>4</v>
      </c>
      <c r="AE51" s="90"/>
      <c r="AF51" s="90">
        <v>14</v>
      </c>
      <c r="AG51" s="90">
        <v>16</v>
      </c>
      <c r="AH51" s="90">
        <v>30</v>
      </c>
      <c r="AI51" s="90">
        <v>1</v>
      </c>
      <c r="AJ51" s="90"/>
      <c r="AK51" s="90"/>
      <c r="AL51" s="90">
        <v>2</v>
      </c>
      <c r="AM51" s="90"/>
      <c r="AN51" s="90">
        <v>1</v>
      </c>
      <c r="AO51" s="89">
        <v>14</v>
      </c>
      <c r="AP51" s="89">
        <v>16</v>
      </c>
      <c r="AQ51" s="91">
        <v>10</v>
      </c>
      <c r="AR51" s="70">
        <v>1</v>
      </c>
      <c r="AS51" s="70">
        <v>8</v>
      </c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</row>
    <row r="52" spans="1:87" ht="12.75">
      <c r="A52" s="12">
        <f t="shared" si="0"/>
        <v>48</v>
      </c>
      <c r="B52" s="12" t="s">
        <v>297</v>
      </c>
      <c r="C52" s="12">
        <v>9317</v>
      </c>
      <c r="D52" s="19" t="s">
        <v>39</v>
      </c>
      <c r="E52" s="19">
        <f t="shared" si="1"/>
      </c>
      <c r="F52" s="20" t="s">
        <v>331</v>
      </c>
      <c r="G52" s="88">
        <f t="shared" si="2"/>
        <v>101</v>
      </c>
      <c r="H52" s="88">
        <f t="shared" si="3"/>
        <v>49</v>
      </c>
      <c r="I52" s="88"/>
      <c r="J52" s="90"/>
      <c r="K52" s="89">
        <v>8</v>
      </c>
      <c r="L52" s="89">
        <v>11</v>
      </c>
      <c r="M52" s="89">
        <v>22</v>
      </c>
      <c r="N52" s="89">
        <v>18</v>
      </c>
      <c r="O52" s="89">
        <v>5</v>
      </c>
      <c r="P52" s="89">
        <v>12</v>
      </c>
      <c r="Q52" s="89">
        <v>10</v>
      </c>
      <c r="R52" s="89">
        <v>15</v>
      </c>
      <c r="S52" s="90"/>
      <c r="T52" s="89">
        <v>4</v>
      </c>
      <c r="U52" s="89">
        <v>6</v>
      </c>
      <c r="V52" s="89">
        <v>6</v>
      </c>
      <c r="W52" s="89">
        <v>9</v>
      </c>
      <c r="X52" s="89">
        <v>4</v>
      </c>
      <c r="Y52" s="89">
        <v>8</v>
      </c>
      <c r="Z52" s="89">
        <v>5</v>
      </c>
      <c r="AA52" s="89">
        <v>7</v>
      </c>
      <c r="AB52" s="90"/>
      <c r="AC52" s="90">
        <v>2</v>
      </c>
      <c r="AD52" s="90">
        <v>8</v>
      </c>
      <c r="AE52" s="90"/>
      <c r="AF52" s="90">
        <v>12</v>
      </c>
      <c r="AG52" s="90">
        <v>10</v>
      </c>
      <c r="AH52" s="90">
        <v>92</v>
      </c>
      <c r="AI52" s="90">
        <v>9</v>
      </c>
      <c r="AJ52" s="90"/>
      <c r="AK52" s="90"/>
      <c r="AL52" s="90"/>
      <c r="AM52" s="90"/>
      <c r="AN52" s="90"/>
      <c r="AO52" s="89"/>
      <c r="AP52" s="89"/>
      <c r="AQ52" s="91"/>
      <c r="AR52" s="70">
        <v>1</v>
      </c>
      <c r="AS52" s="70">
        <v>40</v>
      </c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>
        <v>6</v>
      </c>
      <c r="BG52" s="70">
        <v>30</v>
      </c>
      <c r="BH52" s="70"/>
      <c r="BI52" s="70"/>
      <c r="BJ52" s="70"/>
      <c r="BK52" s="70"/>
      <c r="BL52" s="70">
        <v>2</v>
      </c>
      <c r="BM52" s="70">
        <v>10</v>
      </c>
      <c r="BN52" s="70">
        <v>4</v>
      </c>
      <c r="BO52" s="70"/>
      <c r="BP52" s="70"/>
      <c r="BQ52" s="70"/>
      <c r="BR52" s="70">
        <v>4</v>
      </c>
      <c r="BS52" s="70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</row>
    <row r="53" spans="1:87" ht="12.75">
      <c r="A53" s="12">
        <f t="shared" si="0"/>
        <v>49</v>
      </c>
      <c r="B53" s="12" t="s">
        <v>297</v>
      </c>
      <c r="C53" s="12">
        <v>9871</v>
      </c>
      <c r="D53" s="19" t="s">
        <v>58</v>
      </c>
      <c r="E53" s="19">
        <f t="shared" si="1"/>
      </c>
      <c r="F53" s="20" t="s">
        <v>331</v>
      </c>
      <c r="G53" s="88">
        <f t="shared" si="2"/>
        <v>48</v>
      </c>
      <c r="H53" s="88">
        <f t="shared" si="3"/>
        <v>50</v>
      </c>
      <c r="I53" s="88"/>
      <c r="J53" s="90"/>
      <c r="K53" s="89">
        <v>16</v>
      </c>
      <c r="L53" s="89">
        <v>2</v>
      </c>
      <c r="M53" s="89">
        <v>7</v>
      </c>
      <c r="N53" s="89">
        <v>3</v>
      </c>
      <c r="O53" s="89">
        <v>10</v>
      </c>
      <c r="P53" s="89">
        <v>2</v>
      </c>
      <c r="Q53" s="89">
        <v>6</v>
      </c>
      <c r="R53" s="89">
        <v>2</v>
      </c>
      <c r="S53" s="90"/>
      <c r="T53" s="89">
        <v>5</v>
      </c>
      <c r="U53" s="89">
        <v>3</v>
      </c>
      <c r="V53" s="89">
        <v>14</v>
      </c>
      <c r="W53" s="89">
        <v>4</v>
      </c>
      <c r="X53" s="89">
        <v>4</v>
      </c>
      <c r="Y53" s="89">
        <v>6</v>
      </c>
      <c r="Z53" s="89">
        <v>12</v>
      </c>
      <c r="AA53" s="89">
        <v>2</v>
      </c>
      <c r="AB53" s="90"/>
      <c r="AC53" s="90"/>
      <c r="AD53" s="90"/>
      <c r="AE53" s="90"/>
      <c r="AF53" s="90"/>
      <c r="AG53" s="90"/>
      <c r="AH53" s="90"/>
      <c r="AI53" s="90">
        <v>14</v>
      </c>
      <c r="AJ53" s="90">
        <v>16</v>
      </c>
      <c r="AK53" s="90"/>
      <c r="AL53" s="90"/>
      <c r="AM53" s="90"/>
      <c r="AN53" s="90"/>
      <c r="AO53" s="89">
        <v>8</v>
      </c>
      <c r="AP53" s="89">
        <v>12</v>
      </c>
      <c r="AQ53" s="91">
        <v>6</v>
      </c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</row>
    <row r="54" spans="1:87" ht="12.75">
      <c r="A54" s="12">
        <f t="shared" si="0"/>
        <v>50</v>
      </c>
      <c r="B54" s="12" t="s">
        <v>297</v>
      </c>
      <c r="C54" s="12">
        <v>9347</v>
      </c>
      <c r="D54" s="19" t="s">
        <v>77</v>
      </c>
      <c r="E54" s="19">
        <f t="shared" si="1"/>
      </c>
      <c r="F54" s="20" t="s">
        <v>331</v>
      </c>
      <c r="G54" s="88">
        <f t="shared" si="2"/>
        <v>148</v>
      </c>
      <c r="H54" s="88">
        <f t="shared" si="3"/>
        <v>52</v>
      </c>
      <c r="I54" s="88"/>
      <c r="J54" s="90"/>
      <c r="K54" s="89"/>
      <c r="L54" s="89">
        <v>32</v>
      </c>
      <c r="M54" s="89">
        <v>36</v>
      </c>
      <c r="N54" s="89">
        <v>15</v>
      </c>
      <c r="O54" s="89">
        <v>5</v>
      </c>
      <c r="P54" s="89">
        <v>18</v>
      </c>
      <c r="Q54" s="89">
        <v>37</v>
      </c>
      <c r="R54" s="89">
        <v>5</v>
      </c>
      <c r="S54" s="90"/>
      <c r="T54" s="89">
        <v>8</v>
      </c>
      <c r="U54" s="89">
        <v>4</v>
      </c>
      <c r="V54" s="89">
        <v>12</v>
      </c>
      <c r="W54" s="89">
        <v>8</v>
      </c>
      <c r="X54" s="89">
        <v>2</v>
      </c>
      <c r="Y54" s="89">
        <v>3</v>
      </c>
      <c r="Z54" s="89">
        <v>6</v>
      </c>
      <c r="AA54" s="89">
        <v>9</v>
      </c>
      <c r="AB54" s="90">
        <v>7</v>
      </c>
      <c r="AC54" s="90">
        <v>1</v>
      </c>
      <c r="AD54" s="90">
        <v>15</v>
      </c>
      <c r="AE54" s="90">
        <v>6</v>
      </c>
      <c r="AF54" s="90">
        <v>44</v>
      </c>
      <c r="AG54" s="90">
        <v>17</v>
      </c>
      <c r="AH54" s="90">
        <v>156</v>
      </c>
      <c r="AI54" s="90"/>
      <c r="AJ54" s="90"/>
      <c r="AK54" s="90"/>
      <c r="AL54" s="90"/>
      <c r="AM54" s="90"/>
      <c r="AN54" s="90"/>
      <c r="AO54" s="89">
        <v>8</v>
      </c>
      <c r="AP54" s="89"/>
      <c r="AQ54" s="89">
        <v>24</v>
      </c>
      <c r="AR54" s="90">
        <v>1</v>
      </c>
      <c r="AS54" s="90">
        <v>45</v>
      </c>
      <c r="AT54" s="90"/>
      <c r="AU54" s="90"/>
      <c r="AV54" s="90">
        <v>3</v>
      </c>
      <c r="AW54" s="90">
        <v>135</v>
      </c>
      <c r="AX54" s="90"/>
      <c r="AY54" s="90"/>
      <c r="AZ54" s="90"/>
      <c r="BA54" s="90"/>
      <c r="BB54" s="90">
        <v>2</v>
      </c>
      <c r="BC54" s="90">
        <v>2</v>
      </c>
      <c r="BD54" s="90"/>
      <c r="BE54" s="90"/>
      <c r="BF54" s="90">
        <v>4</v>
      </c>
      <c r="BG54" s="90">
        <v>1.5</v>
      </c>
      <c r="BH54" s="90"/>
      <c r="BI54" s="90"/>
      <c r="BJ54" s="90">
        <v>8</v>
      </c>
      <c r="BK54" s="90">
        <v>3</v>
      </c>
      <c r="BL54" s="90">
        <v>1</v>
      </c>
      <c r="BM54" s="90"/>
      <c r="BN54" s="90">
        <v>2</v>
      </c>
      <c r="BO54" s="90">
        <v>4</v>
      </c>
      <c r="BP54" s="90"/>
      <c r="BQ54" s="90"/>
      <c r="BR54" s="90"/>
      <c r="BS54" s="90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</row>
    <row r="55" spans="1:87" ht="12.75">
      <c r="A55" s="12">
        <f t="shared" si="0"/>
        <v>51</v>
      </c>
      <c r="B55" s="12" t="s">
        <v>297</v>
      </c>
      <c r="C55" s="12">
        <v>9346</v>
      </c>
      <c r="D55" s="19" t="s">
        <v>68</v>
      </c>
      <c r="E55" s="19">
        <f t="shared" si="1"/>
        <v>1</v>
      </c>
      <c r="F55" s="20" t="s">
        <v>334</v>
      </c>
      <c r="G55" s="88">
        <f t="shared" si="2"/>
        <v>87</v>
      </c>
      <c r="H55" s="88">
        <f t="shared" si="3"/>
        <v>109</v>
      </c>
      <c r="I55" s="88"/>
      <c r="J55" s="90"/>
      <c r="K55" s="89">
        <v>1</v>
      </c>
      <c r="L55" s="89">
        <v>8</v>
      </c>
      <c r="M55" s="89">
        <v>19</v>
      </c>
      <c r="N55" s="89">
        <v>28</v>
      </c>
      <c r="O55" s="89">
        <v>1</v>
      </c>
      <c r="P55" s="89">
        <v>6</v>
      </c>
      <c r="Q55" s="89">
        <v>12</v>
      </c>
      <c r="R55" s="89">
        <v>12</v>
      </c>
      <c r="S55" s="90"/>
      <c r="T55" s="89">
        <v>9</v>
      </c>
      <c r="U55" s="89">
        <v>27</v>
      </c>
      <c r="V55" s="89">
        <v>17</v>
      </c>
      <c r="W55" s="89">
        <v>17</v>
      </c>
      <c r="X55" s="89">
        <v>10</v>
      </c>
      <c r="Y55" s="89">
        <v>12</v>
      </c>
      <c r="Z55" s="89">
        <v>8</v>
      </c>
      <c r="AA55" s="89">
        <v>9</v>
      </c>
      <c r="AB55" s="90">
        <v>4</v>
      </c>
      <c r="AC55" s="90">
        <v>4</v>
      </c>
      <c r="AD55" s="90">
        <v>13</v>
      </c>
      <c r="AE55" s="90">
        <v>6</v>
      </c>
      <c r="AF55" s="90">
        <v>32</v>
      </c>
      <c r="AG55" s="90">
        <v>8</v>
      </c>
      <c r="AH55" s="90">
        <v>121</v>
      </c>
      <c r="AI55" s="90"/>
      <c r="AJ55" s="90"/>
      <c r="AK55" s="90">
        <v>1</v>
      </c>
      <c r="AL55" s="90"/>
      <c r="AM55" s="90"/>
      <c r="AN55" s="90">
        <v>4</v>
      </c>
      <c r="AO55" s="89">
        <v>21</v>
      </c>
      <c r="AP55" s="89">
        <v>8</v>
      </c>
      <c r="AQ55" s="89">
        <v>27</v>
      </c>
      <c r="AR55" s="90">
        <v>1</v>
      </c>
      <c r="AS55" s="90">
        <v>50</v>
      </c>
      <c r="AT55" s="90"/>
      <c r="AU55" s="90"/>
      <c r="AV55" s="90"/>
      <c r="AW55" s="90"/>
      <c r="AX55" s="90"/>
      <c r="AY55" s="90"/>
      <c r="AZ55" s="90"/>
      <c r="BA55" s="90"/>
      <c r="BB55" s="90">
        <v>7</v>
      </c>
      <c r="BC55" s="90">
        <v>29</v>
      </c>
      <c r="BD55" s="90">
        <v>1</v>
      </c>
      <c r="BE55" s="90">
        <v>8</v>
      </c>
      <c r="BF55" s="90">
        <v>3</v>
      </c>
      <c r="BG55" s="90">
        <v>9</v>
      </c>
      <c r="BH55" s="90">
        <v>1</v>
      </c>
      <c r="BI55" s="90">
        <v>15</v>
      </c>
      <c r="BJ55" s="90">
        <v>6</v>
      </c>
      <c r="BK55" s="90">
        <v>18</v>
      </c>
      <c r="BL55" s="90">
        <v>1</v>
      </c>
      <c r="BM55" s="90">
        <v>18</v>
      </c>
      <c r="BN55" s="90">
        <v>1</v>
      </c>
      <c r="BO55" s="90">
        <v>15</v>
      </c>
      <c r="BP55" s="90">
        <v>1</v>
      </c>
      <c r="BQ55" s="90">
        <v>34</v>
      </c>
      <c r="BR55" s="90"/>
      <c r="BS55" s="90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</row>
    <row r="56" spans="1:87" ht="12.75">
      <c r="A56" s="12">
        <f t="shared" si="0"/>
        <v>52</v>
      </c>
      <c r="B56" s="12" t="s">
        <v>297</v>
      </c>
      <c r="C56" s="12">
        <v>9356</v>
      </c>
      <c r="D56" s="19" t="s">
        <v>76</v>
      </c>
      <c r="E56" s="19">
        <f t="shared" si="1"/>
      </c>
      <c r="F56" s="20" t="s">
        <v>331</v>
      </c>
      <c r="G56" s="88">
        <f t="shared" si="2"/>
        <v>20</v>
      </c>
      <c r="H56" s="88">
        <f t="shared" si="3"/>
        <v>0</v>
      </c>
      <c r="I56" s="88"/>
      <c r="J56" s="90"/>
      <c r="K56" s="89"/>
      <c r="L56" s="89">
        <v>3</v>
      </c>
      <c r="M56" s="89">
        <v>6</v>
      </c>
      <c r="N56" s="89">
        <v>1</v>
      </c>
      <c r="O56" s="89"/>
      <c r="P56" s="89">
        <v>3</v>
      </c>
      <c r="Q56" s="89">
        <v>4</v>
      </c>
      <c r="R56" s="89">
        <v>3</v>
      </c>
      <c r="S56" s="90"/>
      <c r="T56" s="89"/>
      <c r="U56" s="89"/>
      <c r="V56" s="89"/>
      <c r="W56" s="89"/>
      <c r="X56" s="89"/>
      <c r="Y56" s="89"/>
      <c r="Z56" s="89"/>
      <c r="AA56" s="89"/>
      <c r="AB56" s="90"/>
      <c r="AC56" s="90"/>
      <c r="AD56" s="90"/>
      <c r="AE56" s="90"/>
      <c r="AF56" s="90"/>
      <c r="AG56" s="90"/>
      <c r="AH56" s="90"/>
      <c r="AI56" s="90">
        <v>4</v>
      </c>
      <c r="AJ56" s="90"/>
      <c r="AK56" s="90"/>
      <c r="AL56" s="90"/>
      <c r="AM56" s="90"/>
      <c r="AN56" s="90"/>
      <c r="AO56" s="89"/>
      <c r="AP56" s="89"/>
      <c r="AQ56" s="89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</row>
    <row r="57" spans="1:87" ht="12.75">
      <c r="A57" s="12">
        <f t="shared" si="0"/>
        <v>53</v>
      </c>
      <c r="B57" s="12" t="s">
        <v>297</v>
      </c>
      <c r="C57" s="12">
        <v>9348</v>
      </c>
      <c r="D57" s="19" t="s">
        <v>78</v>
      </c>
      <c r="E57" s="19">
        <f t="shared" si="1"/>
        <v>1</v>
      </c>
      <c r="F57" s="20" t="s">
        <v>334</v>
      </c>
      <c r="G57" s="88">
        <f t="shared" si="2"/>
        <v>123</v>
      </c>
      <c r="H57" s="88">
        <f t="shared" si="3"/>
        <v>1</v>
      </c>
      <c r="I57" s="88"/>
      <c r="J57" s="90"/>
      <c r="K57" s="89">
        <v>5</v>
      </c>
      <c r="L57" s="89">
        <v>12</v>
      </c>
      <c r="M57" s="89">
        <v>21</v>
      </c>
      <c r="N57" s="89">
        <v>35</v>
      </c>
      <c r="O57" s="89">
        <v>8</v>
      </c>
      <c r="P57" s="89">
        <v>10</v>
      </c>
      <c r="Q57" s="89">
        <v>11</v>
      </c>
      <c r="R57" s="89">
        <v>21</v>
      </c>
      <c r="S57" s="90"/>
      <c r="T57" s="89"/>
      <c r="U57" s="89"/>
      <c r="V57" s="89"/>
      <c r="W57" s="89">
        <v>1</v>
      </c>
      <c r="X57" s="89"/>
      <c r="Y57" s="89"/>
      <c r="Z57" s="89"/>
      <c r="AA57" s="89"/>
      <c r="AB57" s="90">
        <v>10</v>
      </c>
      <c r="AC57" s="90">
        <v>5</v>
      </c>
      <c r="AD57" s="90">
        <v>5</v>
      </c>
      <c r="AE57" s="90"/>
      <c r="AF57" s="90">
        <v>19</v>
      </c>
      <c r="AG57" s="90">
        <v>4</v>
      </c>
      <c r="AH57" s="90">
        <v>64</v>
      </c>
      <c r="AI57" s="90">
        <v>4</v>
      </c>
      <c r="AJ57" s="90">
        <v>3</v>
      </c>
      <c r="AK57" s="90"/>
      <c r="AL57" s="90"/>
      <c r="AM57" s="90"/>
      <c r="AN57" s="90">
        <v>5</v>
      </c>
      <c r="AO57" s="89">
        <v>30</v>
      </c>
      <c r="AP57" s="89">
        <v>8</v>
      </c>
      <c r="AQ57" s="89">
        <v>10</v>
      </c>
      <c r="AR57" s="90">
        <v>1</v>
      </c>
      <c r="AS57" s="90">
        <v>60</v>
      </c>
      <c r="AT57" s="90"/>
      <c r="AU57" s="90"/>
      <c r="AV57" s="90"/>
      <c r="AW57" s="90"/>
      <c r="AX57" s="90"/>
      <c r="AY57" s="90"/>
      <c r="AZ57" s="90">
        <v>1</v>
      </c>
      <c r="BA57" s="90">
        <v>15</v>
      </c>
      <c r="BB57" s="90"/>
      <c r="BC57" s="90"/>
      <c r="BD57" s="90">
        <v>1</v>
      </c>
      <c r="BE57" s="90">
        <v>8</v>
      </c>
      <c r="BF57" s="90">
        <v>5</v>
      </c>
      <c r="BG57" s="90">
        <v>5</v>
      </c>
      <c r="BH57" s="90"/>
      <c r="BI57" s="90"/>
      <c r="BJ57" s="90"/>
      <c r="BK57" s="90"/>
      <c r="BL57" s="90">
        <v>1</v>
      </c>
      <c r="BM57" s="90">
        <v>20</v>
      </c>
      <c r="BN57" s="90"/>
      <c r="BO57" s="90"/>
      <c r="BP57" s="90">
        <v>1</v>
      </c>
      <c r="BQ57" s="90">
        <v>30</v>
      </c>
      <c r="BR57" s="90"/>
      <c r="BS57" s="90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</row>
    <row r="58" spans="1:87" ht="12.75">
      <c r="A58" s="12">
        <f t="shared" si="0"/>
        <v>54</v>
      </c>
      <c r="B58" s="12" t="s">
        <v>297</v>
      </c>
      <c r="C58" s="12">
        <v>9349</v>
      </c>
      <c r="D58" s="19" t="s">
        <v>79</v>
      </c>
      <c r="E58" s="19">
        <f t="shared" si="1"/>
      </c>
      <c r="F58" s="20" t="s">
        <v>331</v>
      </c>
      <c r="G58" s="88">
        <f t="shared" si="2"/>
        <v>87</v>
      </c>
      <c r="H58" s="88">
        <f t="shared" si="3"/>
        <v>34</v>
      </c>
      <c r="I58" s="88"/>
      <c r="J58" s="90"/>
      <c r="K58" s="89">
        <v>1</v>
      </c>
      <c r="L58" s="89">
        <v>14</v>
      </c>
      <c r="M58" s="89">
        <v>20</v>
      </c>
      <c r="N58" s="89">
        <v>20</v>
      </c>
      <c r="O58" s="89">
        <v>2</v>
      </c>
      <c r="P58" s="89">
        <v>5</v>
      </c>
      <c r="Q58" s="89">
        <v>8</v>
      </c>
      <c r="R58" s="89">
        <v>17</v>
      </c>
      <c r="S58" s="70"/>
      <c r="T58" s="89">
        <v>3</v>
      </c>
      <c r="U58" s="89">
        <v>7</v>
      </c>
      <c r="V58" s="89">
        <v>5</v>
      </c>
      <c r="W58" s="89">
        <v>5</v>
      </c>
      <c r="X58" s="89">
        <v>7</v>
      </c>
      <c r="Y58" s="89">
        <v>5</v>
      </c>
      <c r="Z58" s="89">
        <v>1</v>
      </c>
      <c r="AA58" s="89">
        <v>1</v>
      </c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89">
        <v>21</v>
      </c>
      <c r="AP58" s="89">
        <v>12</v>
      </c>
      <c r="AQ58" s="89">
        <v>8</v>
      </c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</row>
    <row r="59" spans="1:87" ht="12.75">
      <c r="A59" s="12">
        <f t="shared" si="0"/>
        <v>55</v>
      </c>
      <c r="B59" s="12" t="s">
        <v>297</v>
      </c>
      <c r="C59" s="12">
        <v>9355</v>
      </c>
      <c r="D59" s="19" t="s">
        <v>261</v>
      </c>
      <c r="E59" s="19">
        <f t="shared" si="1"/>
        <v>1</v>
      </c>
      <c r="F59" s="20" t="s">
        <v>334</v>
      </c>
      <c r="G59" s="88">
        <f t="shared" si="2"/>
        <v>27</v>
      </c>
      <c r="H59" s="88">
        <f t="shared" si="3"/>
        <v>64</v>
      </c>
      <c r="I59" s="88"/>
      <c r="J59" s="90"/>
      <c r="K59" s="89">
        <v>3</v>
      </c>
      <c r="L59" s="89">
        <v>5</v>
      </c>
      <c r="M59" s="89">
        <v>2</v>
      </c>
      <c r="N59" s="89">
        <v>12</v>
      </c>
      <c r="O59" s="89"/>
      <c r="P59" s="89">
        <v>1</v>
      </c>
      <c r="Q59" s="89"/>
      <c r="R59" s="89">
        <v>4</v>
      </c>
      <c r="S59" s="90"/>
      <c r="T59" s="89">
        <v>14</v>
      </c>
      <c r="U59" s="89">
        <v>13</v>
      </c>
      <c r="V59" s="89">
        <v>5</v>
      </c>
      <c r="W59" s="89">
        <v>2</v>
      </c>
      <c r="X59" s="89">
        <v>20</v>
      </c>
      <c r="Y59" s="89">
        <v>2</v>
      </c>
      <c r="Z59" s="89">
        <v>5</v>
      </c>
      <c r="AA59" s="89">
        <v>3</v>
      </c>
      <c r="AB59" s="90"/>
      <c r="AC59" s="90"/>
      <c r="AD59" s="90"/>
      <c r="AE59" s="90">
        <v>4</v>
      </c>
      <c r="AF59" s="90">
        <v>4</v>
      </c>
      <c r="AG59" s="90">
        <v>2</v>
      </c>
      <c r="AH59" s="90">
        <v>31</v>
      </c>
      <c r="AI59" s="90"/>
      <c r="AJ59" s="90"/>
      <c r="AK59" s="90">
        <v>1</v>
      </c>
      <c r="AL59" s="90"/>
      <c r="AM59" s="90"/>
      <c r="AN59" s="90"/>
      <c r="AO59" s="89">
        <v>16</v>
      </c>
      <c r="AP59" s="89">
        <v>4</v>
      </c>
      <c r="AQ59" s="89">
        <v>10</v>
      </c>
      <c r="AR59" s="90"/>
      <c r="AS59" s="90"/>
      <c r="AT59" s="90"/>
      <c r="AU59" s="90"/>
      <c r="AV59" s="90">
        <v>1</v>
      </c>
      <c r="AW59" s="90">
        <v>2</v>
      </c>
      <c r="AX59" s="90"/>
      <c r="AY59" s="90"/>
      <c r="AZ59" s="90"/>
      <c r="BA59" s="90"/>
      <c r="BB59" s="90">
        <v>5</v>
      </c>
      <c r="BC59" s="90"/>
      <c r="BD59" s="90"/>
      <c r="BE59" s="90"/>
      <c r="BF59" s="90"/>
      <c r="BG59" s="90"/>
      <c r="BH59" s="90"/>
      <c r="BI59" s="90"/>
      <c r="BJ59" s="90">
        <v>3</v>
      </c>
      <c r="BK59" s="90">
        <v>2</v>
      </c>
      <c r="BL59" s="90">
        <v>2</v>
      </c>
      <c r="BM59" s="90">
        <v>4</v>
      </c>
      <c r="BN59" s="90"/>
      <c r="BO59" s="90"/>
      <c r="BP59" s="90">
        <v>1</v>
      </c>
      <c r="BQ59" s="90">
        <v>2</v>
      </c>
      <c r="BR59" s="90">
        <v>6</v>
      </c>
      <c r="BS59" s="90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</row>
    <row r="60" spans="1:87" ht="12.75">
      <c r="A60" s="12">
        <f t="shared" si="0"/>
        <v>56</v>
      </c>
      <c r="B60" s="12" t="s">
        <v>297</v>
      </c>
      <c r="C60" s="12">
        <v>9324</v>
      </c>
      <c r="D60" s="19" t="s">
        <v>275</v>
      </c>
      <c r="E60" s="19">
        <f t="shared" si="1"/>
      </c>
      <c r="F60" s="20" t="s">
        <v>331</v>
      </c>
      <c r="G60" s="88">
        <f t="shared" si="2"/>
        <v>63</v>
      </c>
      <c r="H60" s="88">
        <f t="shared" si="3"/>
        <v>7</v>
      </c>
      <c r="I60" s="88"/>
      <c r="J60" s="90"/>
      <c r="K60" s="32">
        <v>17</v>
      </c>
      <c r="L60" s="32">
        <v>8</v>
      </c>
      <c r="M60" s="32">
        <v>7</v>
      </c>
      <c r="N60" s="32">
        <v>6</v>
      </c>
      <c r="O60" s="32">
        <v>11</v>
      </c>
      <c r="P60" s="32">
        <v>4</v>
      </c>
      <c r="Q60" s="32">
        <v>6</v>
      </c>
      <c r="R60" s="32">
        <v>4</v>
      </c>
      <c r="S60" s="95"/>
      <c r="T60" s="96"/>
      <c r="U60" s="96"/>
      <c r="V60" s="96">
        <v>1</v>
      </c>
      <c r="W60" s="96">
        <v>6</v>
      </c>
      <c r="X60" s="96"/>
      <c r="Y60" s="96"/>
      <c r="Z60" s="96"/>
      <c r="AA60" s="96"/>
      <c r="AB60" s="95"/>
      <c r="AC60" s="95"/>
      <c r="AD60" s="95"/>
      <c r="AE60" s="95"/>
      <c r="AF60" s="95"/>
      <c r="AG60" s="95"/>
      <c r="AH60" s="95"/>
      <c r="AI60" s="58"/>
      <c r="AJ60" s="58"/>
      <c r="AK60" s="58"/>
      <c r="AL60" s="58"/>
      <c r="AM60" s="58"/>
      <c r="AN60" s="58"/>
      <c r="AO60" s="32">
        <v>36</v>
      </c>
      <c r="AP60" s="32">
        <v>8</v>
      </c>
      <c r="AQ60" s="32">
        <v>34</v>
      </c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</row>
    <row r="61" spans="1:87" ht="12.75">
      <c r="A61" s="12">
        <f t="shared" si="0"/>
        <v>57</v>
      </c>
      <c r="B61" s="12" t="s">
        <v>297</v>
      </c>
      <c r="C61" s="12">
        <v>9323</v>
      </c>
      <c r="D61" s="19" t="s">
        <v>60</v>
      </c>
      <c r="E61" s="19">
        <f t="shared" si="1"/>
      </c>
      <c r="F61" s="20" t="s">
        <v>331</v>
      </c>
      <c r="G61" s="88">
        <f t="shared" si="2"/>
        <v>40</v>
      </c>
      <c r="H61" s="88">
        <f t="shared" si="3"/>
        <v>0</v>
      </c>
      <c r="I61" s="88"/>
      <c r="J61" s="90"/>
      <c r="K61" s="89">
        <v>3</v>
      </c>
      <c r="L61" s="89">
        <v>3</v>
      </c>
      <c r="M61" s="89">
        <v>13</v>
      </c>
      <c r="N61" s="89">
        <v>6</v>
      </c>
      <c r="O61" s="89">
        <v>2</v>
      </c>
      <c r="P61" s="89">
        <v>1</v>
      </c>
      <c r="Q61" s="89">
        <v>9</v>
      </c>
      <c r="R61" s="89">
        <v>3</v>
      </c>
      <c r="S61" s="90"/>
      <c r="T61" s="89"/>
      <c r="U61" s="89"/>
      <c r="V61" s="89"/>
      <c r="W61" s="89"/>
      <c r="X61" s="89"/>
      <c r="Y61" s="89"/>
      <c r="Z61" s="89"/>
      <c r="AA61" s="89"/>
      <c r="AB61" s="90"/>
      <c r="AC61" s="90"/>
      <c r="AD61" s="90"/>
      <c r="AE61" s="90"/>
      <c r="AF61" s="90"/>
      <c r="AG61" s="90"/>
      <c r="AH61" s="90"/>
      <c r="AI61" s="90">
        <v>3</v>
      </c>
      <c r="AJ61" s="90"/>
      <c r="AK61" s="90"/>
      <c r="AL61" s="90"/>
      <c r="AM61" s="90"/>
      <c r="AN61" s="90"/>
      <c r="AO61" s="89">
        <v>6</v>
      </c>
      <c r="AP61" s="89"/>
      <c r="AQ61" s="91">
        <v>7</v>
      </c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</row>
    <row r="62" spans="1:87" ht="12.75">
      <c r="A62" s="12">
        <f t="shared" si="0"/>
        <v>58</v>
      </c>
      <c r="B62" s="12" t="s">
        <v>297</v>
      </c>
      <c r="C62" s="12">
        <v>9351</v>
      </c>
      <c r="D62" s="19" t="s">
        <v>69</v>
      </c>
      <c r="E62" s="19">
        <f t="shared" si="1"/>
      </c>
      <c r="F62" s="20" t="s">
        <v>331</v>
      </c>
      <c r="G62" s="88">
        <f t="shared" si="2"/>
        <v>109</v>
      </c>
      <c r="H62" s="88">
        <f t="shared" si="3"/>
        <v>15</v>
      </c>
      <c r="I62" s="88"/>
      <c r="J62" s="90"/>
      <c r="K62" s="89">
        <v>19</v>
      </c>
      <c r="L62" s="89">
        <v>6</v>
      </c>
      <c r="M62" s="89">
        <v>16</v>
      </c>
      <c r="N62" s="89">
        <v>28</v>
      </c>
      <c r="O62" s="89">
        <v>11</v>
      </c>
      <c r="P62" s="89">
        <v>3</v>
      </c>
      <c r="Q62" s="89">
        <v>13</v>
      </c>
      <c r="R62" s="89">
        <v>13</v>
      </c>
      <c r="S62" s="70"/>
      <c r="T62" s="89">
        <v>2</v>
      </c>
      <c r="U62" s="89"/>
      <c r="V62" s="89">
        <v>4</v>
      </c>
      <c r="W62" s="89">
        <v>2</v>
      </c>
      <c r="X62" s="89">
        <v>4</v>
      </c>
      <c r="Y62" s="89"/>
      <c r="Z62" s="89">
        <v>2</v>
      </c>
      <c r="AA62" s="89">
        <v>1</v>
      </c>
      <c r="AB62" s="90">
        <v>42</v>
      </c>
      <c r="AC62" s="90">
        <v>4</v>
      </c>
      <c r="AD62" s="90">
        <v>36</v>
      </c>
      <c r="AE62" s="90">
        <v>8</v>
      </c>
      <c r="AF62" s="90">
        <v>7</v>
      </c>
      <c r="AG62" s="90">
        <v>24</v>
      </c>
      <c r="AH62" s="90">
        <v>66</v>
      </c>
      <c r="AI62" s="90"/>
      <c r="AJ62" s="90"/>
      <c r="AK62" s="90"/>
      <c r="AL62" s="90"/>
      <c r="AM62" s="90"/>
      <c r="AN62" s="90"/>
      <c r="AO62" s="89"/>
      <c r="AP62" s="89"/>
      <c r="AQ62" s="89"/>
      <c r="AR62" s="90">
        <v>1</v>
      </c>
      <c r="AS62" s="90">
        <v>50</v>
      </c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>
        <v>1</v>
      </c>
      <c r="BM62" s="90">
        <v>9</v>
      </c>
      <c r="BN62" s="90"/>
      <c r="BO62" s="90"/>
      <c r="BP62" s="90"/>
      <c r="BQ62" s="90"/>
      <c r="BR62" s="90"/>
      <c r="BS62" s="90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</row>
    <row r="63" spans="1:87" ht="12.75">
      <c r="A63" s="12">
        <f t="shared" si="0"/>
        <v>59</v>
      </c>
      <c r="B63" s="12" t="s">
        <v>297</v>
      </c>
      <c r="C63" s="12">
        <v>9326</v>
      </c>
      <c r="D63" s="19" t="s">
        <v>61</v>
      </c>
      <c r="E63" s="19">
        <f t="shared" si="1"/>
        <v>1</v>
      </c>
      <c r="F63" s="20" t="s">
        <v>334</v>
      </c>
      <c r="G63" s="88">
        <f t="shared" si="2"/>
        <v>69</v>
      </c>
      <c r="H63" s="88">
        <f t="shared" si="3"/>
        <v>34</v>
      </c>
      <c r="I63" s="88"/>
      <c r="J63" s="90"/>
      <c r="K63" s="91"/>
      <c r="L63" s="91">
        <v>2</v>
      </c>
      <c r="M63" s="91">
        <v>16</v>
      </c>
      <c r="N63" s="91">
        <v>37</v>
      </c>
      <c r="O63" s="91">
        <v>2</v>
      </c>
      <c r="P63" s="91">
        <v>4</v>
      </c>
      <c r="Q63" s="91">
        <v>2</v>
      </c>
      <c r="R63" s="91">
        <v>6</v>
      </c>
      <c r="S63" s="70"/>
      <c r="T63" s="90">
        <v>1</v>
      </c>
      <c r="U63" s="91">
        <v>9</v>
      </c>
      <c r="V63" s="91">
        <v>6</v>
      </c>
      <c r="W63" s="91">
        <v>4</v>
      </c>
      <c r="X63" s="91">
        <v>2</v>
      </c>
      <c r="Y63" s="91">
        <v>4</v>
      </c>
      <c r="Z63" s="91">
        <v>2</v>
      </c>
      <c r="AA63" s="91">
        <v>6</v>
      </c>
      <c r="AB63" s="70">
        <v>1</v>
      </c>
      <c r="AC63" s="70">
        <v>2</v>
      </c>
      <c r="AD63" s="70">
        <v>3</v>
      </c>
      <c r="AE63" s="70"/>
      <c r="AF63" s="70">
        <v>25</v>
      </c>
      <c r="AG63" s="70">
        <v>8</v>
      </c>
      <c r="AH63" s="70">
        <v>69</v>
      </c>
      <c r="AI63" s="70"/>
      <c r="AJ63" s="70"/>
      <c r="AK63" s="70"/>
      <c r="AL63" s="70"/>
      <c r="AM63" s="70"/>
      <c r="AN63" s="70"/>
      <c r="AO63" s="91">
        <v>25</v>
      </c>
      <c r="AP63" s="91">
        <v>16</v>
      </c>
      <c r="AQ63" s="91"/>
      <c r="AR63" s="70">
        <v>1</v>
      </c>
      <c r="AS63" s="70">
        <v>40</v>
      </c>
      <c r="AT63" s="70"/>
      <c r="AU63" s="70"/>
      <c r="AV63" s="70"/>
      <c r="AW63" s="70"/>
      <c r="AX63" s="70"/>
      <c r="AY63" s="70"/>
      <c r="AZ63" s="70"/>
      <c r="BA63" s="70"/>
      <c r="BB63" s="70">
        <v>1</v>
      </c>
      <c r="BC63" s="70">
        <v>3</v>
      </c>
      <c r="BD63" s="70"/>
      <c r="BE63" s="70"/>
      <c r="BF63" s="70">
        <v>5</v>
      </c>
      <c r="BG63" s="70">
        <v>2</v>
      </c>
      <c r="BH63" s="70">
        <v>1</v>
      </c>
      <c r="BI63" s="70">
        <v>8</v>
      </c>
      <c r="BJ63" s="70">
        <v>4</v>
      </c>
      <c r="BK63" s="70">
        <v>2</v>
      </c>
      <c r="BL63" s="70">
        <v>2</v>
      </c>
      <c r="BM63" s="70">
        <v>40</v>
      </c>
      <c r="BN63" s="70"/>
      <c r="BO63" s="70"/>
      <c r="BP63" s="70"/>
      <c r="BQ63" s="70"/>
      <c r="BR63" s="70"/>
      <c r="BS63" s="70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</row>
    <row r="64" spans="1:87" ht="12.75">
      <c r="A64" s="12">
        <f t="shared" si="0"/>
        <v>60</v>
      </c>
      <c r="B64" s="12" t="s">
        <v>297</v>
      </c>
      <c r="C64" s="12">
        <v>9325</v>
      </c>
      <c r="D64" s="19" t="s">
        <v>62</v>
      </c>
      <c r="E64" s="19">
        <f t="shared" si="1"/>
        <v>1</v>
      </c>
      <c r="F64" s="20" t="s">
        <v>334</v>
      </c>
      <c r="G64" s="88">
        <f t="shared" si="2"/>
        <v>188</v>
      </c>
      <c r="H64" s="88">
        <f t="shared" si="3"/>
        <v>38</v>
      </c>
      <c r="I64" s="88"/>
      <c r="J64" s="90"/>
      <c r="K64" s="91">
        <v>6</v>
      </c>
      <c r="L64" s="91">
        <v>16</v>
      </c>
      <c r="M64" s="91">
        <v>32</v>
      </c>
      <c r="N64" s="91">
        <v>71</v>
      </c>
      <c r="O64" s="91">
        <v>2</v>
      </c>
      <c r="P64" s="91">
        <v>10</v>
      </c>
      <c r="Q64" s="91">
        <v>15</v>
      </c>
      <c r="R64" s="91">
        <v>36</v>
      </c>
      <c r="S64" s="70"/>
      <c r="T64" s="91"/>
      <c r="U64" s="91">
        <v>5</v>
      </c>
      <c r="V64" s="91">
        <v>6</v>
      </c>
      <c r="W64" s="91">
        <v>8</v>
      </c>
      <c r="X64" s="91"/>
      <c r="Y64" s="91">
        <v>2</v>
      </c>
      <c r="Z64" s="91">
        <v>8</v>
      </c>
      <c r="AA64" s="91">
        <v>9</v>
      </c>
      <c r="AB64" s="70">
        <v>18</v>
      </c>
      <c r="AC64" s="70">
        <v>9</v>
      </c>
      <c r="AD64" s="70"/>
      <c r="AE64" s="70">
        <v>2</v>
      </c>
      <c r="AF64" s="70">
        <v>13</v>
      </c>
      <c r="AG64" s="70">
        <v>7</v>
      </c>
      <c r="AH64" s="70">
        <v>112</v>
      </c>
      <c r="AI64" s="70">
        <v>5</v>
      </c>
      <c r="AJ64" s="70"/>
      <c r="AK64" s="70"/>
      <c r="AL64" s="70"/>
      <c r="AM64" s="70"/>
      <c r="AN64" s="70"/>
      <c r="AO64" s="91">
        <v>13</v>
      </c>
      <c r="AP64" s="91">
        <v>8</v>
      </c>
      <c r="AQ64" s="91">
        <v>152</v>
      </c>
      <c r="AR64" s="70">
        <v>1</v>
      </c>
      <c r="AS64" s="70">
        <v>50</v>
      </c>
      <c r="AT64" s="70">
        <v>3</v>
      </c>
      <c r="AU64" s="70">
        <v>4</v>
      </c>
      <c r="AV64" s="70"/>
      <c r="AW64" s="70"/>
      <c r="AX64" s="70"/>
      <c r="AY64" s="70"/>
      <c r="AZ64" s="70"/>
      <c r="BA64" s="70"/>
      <c r="BB64" s="70">
        <v>5</v>
      </c>
      <c r="BC64" s="70">
        <v>15</v>
      </c>
      <c r="BD64" s="70"/>
      <c r="BE64" s="70"/>
      <c r="BF64" s="70">
        <v>1</v>
      </c>
      <c r="BG64" s="70">
        <v>10</v>
      </c>
      <c r="BH64" s="70"/>
      <c r="BI64" s="70"/>
      <c r="BJ64" s="70">
        <v>7</v>
      </c>
      <c r="BK64" s="70">
        <v>4</v>
      </c>
      <c r="BL64" s="70">
        <v>1</v>
      </c>
      <c r="BM64" s="70">
        <v>30</v>
      </c>
      <c r="BN64" s="70"/>
      <c r="BO64" s="70"/>
      <c r="BP64" s="70">
        <v>1</v>
      </c>
      <c r="BQ64" s="70">
        <v>25</v>
      </c>
      <c r="BR64" s="70"/>
      <c r="BS64" s="70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</row>
    <row r="65" spans="1:87" ht="12.75">
      <c r="A65" s="12">
        <f t="shared" si="0"/>
        <v>61</v>
      </c>
      <c r="B65" s="12" t="s">
        <v>297</v>
      </c>
      <c r="C65" s="17">
        <v>9302</v>
      </c>
      <c r="D65" s="19" t="s">
        <v>63</v>
      </c>
      <c r="E65" s="19">
        <f t="shared" si="1"/>
        <v>1</v>
      </c>
      <c r="F65" s="20" t="s">
        <v>334</v>
      </c>
      <c r="G65" s="88">
        <f t="shared" si="2"/>
        <v>33</v>
      </c>
      <c r="H65" s="88">
        <f t="shared" si="3"/>
        <v>5</v>
      </c>
      <c r="I65" s="88"/>
      <c r="J65" s="90"/>
      <c r="K65" s="91">
        <v>1</v>
      </c>
      <c r="L65" s="91">
        <v>2</v>
      </c>
      <c r="M65" s="91">
        <v>5</v>
      </c>
      <c r="N65" s="91">
        <v>14</v>
      </c>
      <c r="O65" s="91"/>
      <c r="P65" s="91">
        <v>2</v>
      </c>
      <c r="Q65" s="91">
        <v>5</v>
      </c>
      <c r="R65" s="91">
        <v>4</v>
      </c>
      <c r="S65" s="70"/>
      <c r="T65" s="70">
        <v>2</v>
      </c>
      <c r="U65" s="91"/>
      <c r="V65" s="91">
        <v>1</v>
      </c>
      <c r="W65" s="91"/>
      <c r="X65" s="91">
        <v>2</v>
      </c>
      <c r="Y65" s="91"/>
      <c r="Z65" s="91"/>
      <c r="AA65" s="91"/>
      <c r="AB65" s="70">
        <v>5</v>
      </c>
      <c r="AC65" s="70"/>
      <c r="AD65" s="70"/>
      <c r="AE65" s="70"/>
      <c r="AF65" s="70">
        <v>2</v>
      </c>
      <c r="AG65" s="70">
        <v>2</v>
      </c>
      <c r="AH65" s="70">
        <v>34</v>
      </c>
      <c r="AI65" s="70"/>
      <c r="AJ65" s="70"/>
      <c r="AK65" s="70"/>
      <c r="AL65" s="70"/>
      <c r="AM65" s="70"/>
      <c r="AN65" s="70"/>
      <c r="AO65" s="91"/>
      <c r="AP65" s="91"/>
      <c r="AQ65" s="91"/>
      <c r="AR65" s="70"/>
      <c r="AS65" s="70"/>
      <c r="AT65" s="70"/>
      <c r="AU65" s="70"/>
      <c r="AV65" s="70">
        <v>1</v>
      </c>
      <c r="AW65" s="70">
        <v>24</v>
      </c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>
        <v>1</v>
      </c>
      <c r="BM65" s="70">
        <v>43952</v>
      </c>
      <c r="BN65" s="70">
        <v>1</v>
      </c>
      <c r="BO65" s="70">
        <v>2</v>
      </c>
      <c r="BP65" s="70"/>
      <c r="BQ65" s="70"/>
      <c r="BR65" s="70"/>
      <c r="BS65" s="70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</row>
    <row r="66" spans="1:87" ht="12.75">
      <c r="A66" s="12">
        <f t="shared" si="0"/>
        <v>62</v>
      </c>
      <c r="B66" s="12" t="s">
        <v>297</v>
      </c>
      <c r="C66" s="12">
        <v>9321</v>
      </c>
      <c r="D66" s="19" t="s">
        <v>64</v>
      </c>
      <c r="E66" s="19">
        <f t="shared" si="1"/>
        <v>1</v>
      </c>
      <c r="F66" s="20" t="s">
        <v>334</v>
      </c>
      <c r="G66" s="88">
        <f t="shared" si="2"/>
        <v>266</v>
      </c>
      <c r="H66" s="88">
        <f t="shared" si="3"/>
        <v>411</v>
      </c>
      <c r="I66" s="88"/>
      <c r="J66" s="90">
        <v>63</v>
      </c>
      <c r="K66" s="70">
        <v>7</v>
      </c>
      <c r="L66" s="91">
        <v>17</v>
      </c>
      <c r="M66" s="91">
        <v>33</v>
      </c>
      <c r="N66" s="91">
        <v>64</v>
      </c>
      <c r="O66" s="91"/>
      <c r="P66" s="91">
        <v>12</v>
      </c>
      <c r="Q66" s="91">
        <v>29</v>
      </c>
      <c r="R66" s="91">
        <v>41</v>
      </c>
      <c r="S66" s="70">
        <v>268</v>
      </c>
      <c r="T66" s="91">
        <v>9</v>
      </c>
      <c r="U66" s="91">
        <v>17</v>
      </c>
      <c r="V66" s="91">
        <v>21</v>
      </c>
      <c r="W66" s="91">
        <v>26</v>
      </c>
      <c r="X66" s="91">
        <v>22</v>
      </c>
      <c r="Y66" s="91">
        <v>13</v>
      </c>
      <c r="Z66" s="91">
        <v>20</v>
      </c>
      <c r="AA66" s="91">
        <v>15</v>
      </c>
      <c r="AB66" s="70">
        <v>22</v>
      </c>
      <c r="AC66" s="70">
        <v>8</v>
      </c>
      <c r="AD66" s="70">
        <v>4</v>
      </c>
      <c r="AE66" s="70">
        <v>68</v>
      </c>
      <c r="AF66" s="70">
        <v>3</v>
      </c>
      <c r="AG66" s="70">
        <v>6</v>
      </c>
      <c r="AH66" s="70">
        <v>325</v>
      </c>
      <c r="AI66" s="70">
        <v>3</v>
      </c>
      <c r="AJ66" s="70">
        <v>5</v>
      </c>
      <c r="AK66" s="70">
        <v>2</v>
      </c>
      <c r="AL66" s="70"/>
      <c r="AM66" s="70"/>
      <c r="AN66" s="70">
        <v>4</v>
      </c>
      <c r="AO66" s="91">
        <v>43</v>
      </c>
      <c r="AP66" s="91">
        <v>60</v>
      </c>
      <c r="AQ66" s="91">
        <v>63</v>
      </c>
      <c r="AR66" s="70">
        <v>3</v>
      </c>
      <c r="AS66" s="70">
        <v>120</v>
      </c>
      <c r="AT66" s="70"/>
      <c r="AU66" s="70"/>
      <c r="AV66" s="70">
        <v>1</v>
      </c>
      <c r="AW66" s="70">
        <v>8</v>
      </c>
      <c r="AX66" s="70"/>
      <c r="AY66" s="70"/>
      <c r="AZ66" s="70"/>
      <c r="BA66" s="70"/>
      <c r="BB66" s="70">
        <v>4</v>
      </c>
      <c r="BC66" s="70">
        <v>14</v>
      </c>
      <c r="BD66" s="70">
        <v>1</v>
      </c>
      <c r="BE66" s="70">
        <v>37.5</v>
      </c>
      <c r="BF66" s="70">
        <v>13</v>
      </c>
      <c r="BG66" s="70">
        <v>34</v>
      </c>
      <c r="BH66" s="70">
        <v>2</v>
      </c>
      <c r="BI66" s="70">
        <v>70</v>
      </c>
      <c r="BJ66" s="70">
        <v>16</v>
      </c>
      <c r="BK66" s="70">
        <v>47</v>
      </c>
      <c r="BL66" s="70">
        <v>2</v>
      </c>
      <c r="BM66" s="70">
        <v>37.5</v>
      </c>
      <c r="BN66" s="70">
        <v>8</v>
      </c>
      <c r="BO66" s="70">
        <v>22</v>
      </c>
      <c r="BP66" s="70">
        <v>2</v>
      </c>
      <c r="BQ66" s="70">
        <v>20</v>
      </c>
      <c r="BR66" s="70">
        <v>1</v>
      </c>
      <c r="BS66" s="70">
        <v>1</v>
      </c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</row>
    <row r="67" spans="1:87" ht="12.75">
      <c r="A67" s="12">
        <f t="shared" si="0"/>
        <v>63</v>
      </c>
      <c r="B67" s="12" t="s">
        <v>297</v>
      </c>
      <c r="C67" s="12">
        <v>9327</v>
      </c>
      <c r="D67" s="19" t="s">
        <v>40</v>
      </c>
      <c r="E67" s="19">
        <f t="shared" si="1"/>
        <v>1</v>
      </c>
      <c r="F67" s="20" t="s">
        <v>334</v>
      </c>
      <c r="G67" s="88">
        <f t="shared" si="2"/>
        <v>228</v>
      </c>
      <c r="H67" s="88">
        <f t="shared" si="3"/>
        <v>166</v>
      </c>
      <c r="I67" s="88"/>
      <c r="J67" s="90"/>
      <c r="K67" s="70">
        <v>12</v>
      </c>
      <c r="L67" s="91">
        <v>17</v>
      </c>
      <c r="M67" s="91">
        <v>50</v>
      </c>
      <c r="N67" s="91">
        <v>63</v>
      </c>
      <c r="O67" s="91">
        <v>13</v>
      </c>
      <c r="P67" s="91">
        <v>6</v>
      </c>
      <c r="Q67" s="91">
        <v>30</v>
      </c>
      <c r="R67" s="91">
        <v>37</v>
      </c>
      <c r="S67" s="70"/>
      <c r="T67" s="91">
        <v>1</v>
      </c>
      <c r="U67" s="91">
        <v>20</v>
      </c>
      <c r="V67" s="91">
        <v>47</v>
      </c>
      <c r="W67" s="91">
        <v>27</v>
      </c>
      <c r="X67" s="91">
        <v>3</v>
      </c>
      <c r="Y67" s="91">
        <v>9</v>
      </c>
      <c r="Z67" s="91">
        <v>39</v>
      </c>
      <c r="AA67" s="91">
        <v>20</v>
      </c>
      <c r="AB67" s="70">
        <v>67</v>
      </c>
      <c r="AC67" s="70">
        <v>21</v>
      </c>
      <c r="AD67" s="70">
        <v>1</v>
      </c>
      <c r="AE67" s="70"/>
      <c r="AF67" s="70">
        <v>31</v>
      </c>
      <c r="AG67" s="70">
        <v>15</v>
      </c>
      <c r="AH67" s="70">
        <v>132</v>
      </c>
      <c r="AI67" s="70">
        <v>1</v>
      </c>
      <c r="AJ67" s="70"/>
      <c r="AK67" s="70"/>
      <c r="AL67" s="70"/>
      <c r="AM67" s="70"/>
      <c r="AN67" s="70">
        <v>2</v>
      </c>
      <c r="AO67" s="91">
        <v>101</v>
      </c>
      <c r="AP67" s="91">
        <v>12</v>
      </c>
      <c r="AQ67" s="91">
        <v>67</v>
      </c>
      <c r="AR67" s="70">
        <v>2</v>
      </c>
      <c r="AS67" s="70">
        <v>48</v>
      </c>
      <c r="AT67" s="70"/>
      <c r="AU67" s="70">
        <v>20</v>
      </c>
      <c r="AV67" s="70"/>
      <c r="AW67" s="70">
        <v>20</v>
      </c>
      <c r="AX67" s="70">
        <v>3</v>
      </c>
      <c r="AY67" s="70">
        <v>10</v>
      </c>
      <c r="AZ67" s="70"/>
      <c r="BA67" s="70"/>
      <c r="BB67" s="70">
        <v>18</v>
      </c>
      <c r="BC67" s="70">
        <v>55</v>
      </c>
      <c r="BD67" s="70">
        <v>1</v>
      </c>
      <c r="BE67" s="70">
        <v>20</v>
      </c>
      <c r="BF67" s="70">
        <v>6</v>
      </c>
      <c r="BG67" s="70">
        <v>24</v>
      </c>
      <c r="BH67" s="70">
        <v>1</v>
      </c>
      <c r="BI67" s="70">
        <v>20</v>
      </c>
      <c r="BJ67" s="70">
        <v>20</v>
      </c>
      <c r="BK67" s="70">
        <v>60</v>
      </c>
      <c r="BL67" s="70">
        <v>8</v>
      </c>
      <c r="BM67" s="70">
        <v>200</v>
      </c>
      <c r="BN67" s="70">
        <v>15</v>
      </c>
      <c r="BO67" s="70">
        <v>109</v>
      </c>
      <c r="BP67" s="70">
        <v>16</v>
      </c>
      <c r="BQ67" s="70">
        <v>340</v>
      </c>
      <c r="BR67" s="70">
        <v>21</v>
      </c>
      <c r="BS67" s="70">
        <v>58</v>
      </c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</row>
    <row r="68" spans="1:87" ht="12.75">
      <c r="A68" s="12">
        <f t="shared" si="0"/>
        <v>64</v>
      </c>
      <c r="B68" s="12" t="s">
        <v>297</v>
      </c>
      <c r="C68" s="12">
        <v>10004</v>
      </c>
      <c r="D68" s="19" t="s">
        <v>65</v>
      </c>
      <c r="E68" s="19">
        <f t="shared" si="1"/>
        <v>1</v>
      </c>
      <c r="F68" s="20" t="s">
        <v>334</v>
      </c>
      <c r="G68" s="88">
        <f t="shared" si="2"/>
        <v>86</v>
      </c>
      <c r="H68" s="88">
        <f t="shared" si="3"/>
        <v>0</v>
      </c>
      <c r="I68" s="88"/>
      <c r="J68" s="90"/>
      <c r="K68" s="91">
        <v>5</v>
      </c>
      <c r="L68" s="91">
        <v>8</v>
      </c>
      <c r="M68" s="91">
        <v>24</v>
      </c>
      <c r="N68" s="91">
        <v>11</v>
      </c>
      <c r="O68" s="91">
        <v>8</v>
      </c>
      <c r="P68" s="91">
        <v>8</v>
      </c>
      <c r="Q68" s="91">
        <v>10</v>
      </c>
      <c r="R68" s="91">
        <v>12</v>
      </c>
      <c r="S68" s="70">
        <v>0</v>
      </c>
      <c r="T68" s="91"/>
      <c r="U68" s="91"/>
      <c r="V68" s="91"/>
      <c r="W68" s="91"/>
      <c r="X68" s="91"/>
      <c r="Y68" s="91"/>
      <c r="Z68" s="91"/>
      <c r="AA68" s="91"/>
      <c r="AB68" s="70"/>
      <c r="AC68" s="70"/>
      <c r="AD68" s="70">
        <v>8</v>
      </c>
      <c r="AE68" s="70"/>
      <c r="AF68" s="70">
        <v>13</v>
      </c>
      <c r="AG68" s="70">
        <v>6</v>
      </c>
      <c r="AH68" s="70">
        <v>75</v>
      </c>
      <c r="AI68" s="70"/>
      <c r="AJ68" s="70">
        <v>3</v>
      </c>
      <c r="AK68" s="70"/>
      <c r="AL68" s="70"/>
      <c r="AM68" s="70"/>
      <c r="AN68" s="70"/>
      <c r="AO68" s="91">
        <v>13</v>
      </c>
      <c r="AP68" s="91">
        <v>15</v>
      </c>
      <c r="AQ68" s="91">
        <v>38</v>
      </c>
      <c r="AR68" s="70">
        <v>1</v>
      </c>
      <c r="AS68" s="70"/>
      <c r="AT68" s="70"/>
      <c r="AU68" s="70"/>
      <c r="AV68" s="70"/>
      <c r="AW68" s="70"/>
      <c r="AX68" s="70"/>
      <c r="AY68" s="70"/>
      <c r="AZ68" s="70"/>
      <c r="BA68" s="70"/>
      <c r="BB68" s="70">
        <v>1</v>
      </c>
      <c r="BC68" s="70">
        <v>1.5</v>
      </c>
      <c r="BD68" s="70">
        <v>1</v>
      </c>
      <c r="BE68" s="70"/>
      <c r="BF68" s="70">
        <v>1</v>
      </c>
      <c r="BG68" s="70">
        <v>4</v>
      </c>
      <c r="BH68" s="70"/>
      <c r="BI68" s="70"/>
      <c r="BJ68" s="70">
        <v>7</v>
      </c>
      <c r="BK68" s="70">
        <v>1.15</v>
      </c>
      <c r="BL68" s="70"/>
      <c r="BM68" s="70"/>
      <c r="BN68" s="70"/>
      <c r="BO68" s="70"/>
      <c r="BP68" s="70"/>
      <c r="BQ68" s="70"/>
      <c r="BR68" s="70"/>
      <c r="BS68" s="70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</row>
    <row r="69" spans="1:87" ht="12.75">
      <c r="A69" s="12">
        <f t="shared" si="0"/>
        <v>65</v>
      </c>
      <c r="B69" s="12" t="s">
        <v>297</v>
      </c>
      <c r="C69" s="12">
        <v>9286</v>
      </c>
      <c r="D69" s="19" t="s">
        <v>24</v>
      </c>
      <c r="E69" s="19">
        <f aca="true" t="shared" si="4" ref="E69:E77">IF(F69="Y",1,"")</f>
        <v>1</v>
      </c>
      <c r="F69" s="20" t="s">
        <v>334</v>
      </c>
      <c r="G69" s="88">
        <f t="shared" si="2"/>
        <v>194</v>
      </c>
      <c r="H69" s="88">
        <f t="shared" si="3"/>
        <v>8</v>
      </c>
      <c r="I69" s="88"/>
      <c r="J69" s="90"/>
      <c r="K69" s="89">
        <v>18</v>
      </c>
      <c r="L69" s="89">
        <v>24</v>
      </c>
      <c r="M69" s="89">
        <v>23</v>
      </c>
      <c r="N69" s="89">
        <v>59</v>
      </c>
      <c r="O69" s="89">
        <v>9</v>
      </c>
      <c r="P69" s="89">
        <v>17</v>
      </c>
      <c r="Q69" s="89">
        <v>13</v>
      </c>
      <c r="R69" s="89">
        <v>31</v>
      </c>
      <c r="S69" s="90"/>
      <c r="T69" s="89"/>
      <c r="U69" s="89">
        <v>2</v>
      </c>
      <c r="V69" s="89"/>
      <c r="W69" s="89">
        <v>3</v>
      </c>
      <c r="X69" s="89">
        <v>1</v>
      </c>
      <c r="Y69" s="89"/>
      <c r="Z69" s="89"/>
      <c r="AA69" s="89">
        <v>2</v>
      </c>
      <c r="AB69" s="90">
        <v>46</v>
      </c>
      <c r="AC69" s="90">
        <v>5</v>
      </c>
      <c r="AD69" s="90">
        <v>2</v>
      </c>
      <c r="AE69" s="90">
        <v>3</v>
      </c>
      <c r="AF69" s="90">
        <v>17</v>
      </c>
      <c r="AG69" s="90">
        <v>3</v>
      </c>
      <c r="AH69" s="90">
        <v>143</v>
      </c>
      <c r="AI69" s="90">
        <v>4</v>
      </c>
      <c r="AJ69" s="90">
        <v>3</v>
      </c>
      <c r="AK69" s="90"/>
      <c r="AL69" s="90"/>
      <c r="AM69" s="90"/>
      <c r="AN69" s="90"/>
      <c r="AO69" s="89">
        <v>13</v>
      </c>
      <c r="AP69" s="89">
        <v>5</v>
      </c>
      <c r="AQ69" s="89">
        <v>10</v>
      </c>
      <c r="AR69" s="90">
        <v>2</v>
      </c>
      <c r="AS69" s="90">
        <v>60</v>
      </c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>
        <v>1</v>
      </c>
      <c r="BM69" s="90">
        <v>16</v>
      </c>
      <c r="BN69" s="90">
        <v>2</v>
      </c>
      <c r="BO69" s="90">
        <v>8</v>
      </c>
      <c r="BP69" s="90"/>
      <c r="BQ69" s="90"/>
      <c r="BR69" s="90"/>
      <c r="BS69" s="90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</row>
    <row r="70" spans="1:87" ht="12.75">
      <c r="A70" s="12">
        <f aca="true" t="shared" si="5" ref="A70:A77">+A69+1</f>
        <v>66</v>
      </c>
      <c r="B70" s="12" t="s">
        <v>297</v>
      </c>
      <c r="C70" s="12">
        <v>9337</v>
      </c>
      <c r="D70" s="19" t="s">
        <v>41</v>
      </c>
      <c r="E70" s="19">
        <f t="shared" si="4"/>
        <v>1</v>
      </c>
      <c r="F70" s="20" t="s">
        <v>334</v>
      </c>
      <c r="G70" s="88">
        <f aca="true" t="shared" si="6" ref="G70:G77">SUM(J70:R70)</f>
        <v>53</v>
      </c>
      <c r="H70" s="88">
        <f aca="true" t="shared" si="7" ref="H70:H77">SUM(S70:AA70)</f>
        <v>53</v>
      </c>
      <c r="I70" s="88"/>
      <c r="J70" s="90"/>
      <c r="K70" s="89">
        <v>2</v>
      </c>
      <c r="L70" s="89">
        <v>10</v>
      </c>
      <c r="M70" s="89">
        <v>6</v>
      </c>
      <c r="N70" s="89">
        <v>19</v>
      </c>
      <c r="O70" s="89">
        <v>2</v>
      </c>
      <c r="P70" s="89">
        <v>6</v>
      </c>
      <c r="Q70" s="89">
        <v>3</v>
      </c>
      <c r="R70" s="89">
        <v>5</v>
      </c>
      <c r="S70" s="90"/>
      <c r="T70" s="89">
        <v>17</v>
      </c>
      <c r="U70" s="89">
        <v>10</v>
      </c>
      <c r="V70" s="89">
        <v>3</v>
      </c>
      <c r="W70" s="89">
        <v>3</v>
      </c>
      <c r="X70" s="89">
        <v>13</v>
      </c>
      <c r="Y70" s="89">
        <v>1</v>
      </c>
      <c r="Z70" s="89">
        <v>3</v>
      </c>
      <c r="AA70" s="89">
        <v>3</v>
      </c>
      <c r="AB70" s="90"/>
      <c r="AC70" s="90">
        <v>1</v>
      </c>
      <c r="AD70" s="90">
        <v>4</v>
      </c>
      <c r="AE70" s="90">
        <v>8</v>
      </c>
      <c r="AF70" s="90">
        <v>38</v>
      </c>
      <c r="AG70" s="90">
        <v>26</v>
      </c>
      <c r="AH70" s="90">
        <v>151</v>
      </c>
      <c r="AI70" s="90" t="s">
        <v>14</v>
      </c>
      <c r="AJ70" s="90"/>
      <c r="AK70" s="90"/>
      <c r="AL70" s="90"/>
      <c r="AM70" s="90"/>
      <c r="AN70" s="90"/>
      <c r="AO70" s="89">
        <v>39</v>
      </c>
      <c r="AP70" s="89">
        <v>20</v>
      </c>
      <c r="AQ70" s="91">
        <v>30</v>
      </c>
      <c r="AR70" s="70">
        <v>1</v>
      </c>
      <c r="AS70" s="70">
        <v>40</v>
      </c>
      <c r="AT70" s="70"/>
      <c r="AU70" s="70"/>
      <c r="AV70" s="70"/>
      <c r="AW70" s="70"/>
      <c r="AX70" s="70"/>
      <c r="AY70" s="70"/>
      <c r="AZ70" s="70"/>
      <c r="BA70" s="70"/>
      <c r="BB70" s="70">
        <v>11</v>
      </c>
      <c r="BC70" s="70">
        <v>3</v>
      </c>
      <c r="BD70" s="70"/>
      <c r="BE70" s="70"/>
      <c r="BF70" s="70">
        <v>2</v>
      </c>
      <c r="BG70" s="70">
        <v>3</v>
      </c>
      <c r="BH70" s="70">
        <v>1</v>
      </c>
      <c r="BI70" s="70">
        <v>3</v>
      </c>
      <c r="BJ70" s="70">
        <v>9</v>
      </c>
      <c r="BK70" s="70">
        <v>3</v>
      </c>
      <c r="BL70" s="70">
        <v>1</v>
      </c>
      <c r="BM70" s="70">
        <v>20</v>
      </c>
      <c r="BN70" s="70"/>
      <c r="BO70" s="70"/>
      <c r="BP70" s="70">
        <v>1</v>
      </c>
      <c r="BQ70" s="70">
        <v>3</v>
      </c>
      <c r="BR70" s="70"/>
      <c r="BS70" s="70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</row>
    <row r="71" spans="1:87" ht="12.75">
      <c r="A71" s="12">
        <f t="shared" si="5"/>
        <v>67</v>
      </c>
      <c r="B71" s="12" t="s">
        <v>297</v>
      </c>
      <c r="C71" s="12">
        <v>9352</v>
      </c>
      <c r="D71" s="19" t="s">
        <v>80</v>
      </c>
      <c r="E71" s="19">
        <f t="shared" si="4"/>
        <v>1</v>
      </c>
      <c r="F71" s="20" t="s">
        <v>334</v>
      </c>
      <c r="G71" s="88">
        <f t="shared" si="6"/>
        <v>32</v>
      </c>
      <c r="H71" s="88">
        <f t="shared" si="7"/>
        <v>14</v>
      </c>
      <c r="I71" s="88"/>
      <c r="J71" s="90"/>
      <c r="K71" s="89"/>
      <c r="L71" s="89"/>
      <c r="M71" s="89">
        <v>7</v>
      </c>
      <c r="N71" s="89">
        <v>13</v>
      </c>
      <c r="O71" s="89"/>
      <c r="P71" s="89">
        <v>1</v>
      </c>
      <c r="Q71" s="89">
        <v>5</v>
      </c>
      <c r="R71" s="89">
        <v>6</v>
      </c>
      <c r="S71" s="90"/>
      <c r="T71" s="89">
        <v>1</v>
      </c>
      <c r="U71" s="89">
        <v>1</v>
      </c>
      <c r="V71" s="89">
        <v>4</v>
      </c>
      <c r="W71" s="89">
        <v>5</v>
      </c>
      <c r="X71" s="89"/>
      <c r="Y71" s="89"/>
      <c r="Z71" s="89">
        <v>2</v>
      </c>
      <c r="AA71" s="89">
        <v>1</v>
      </c>
      <c r="AB71" s="90">
        <v>2</v>
      </c>
      <c r="AC71" s="90">
        <v>3</v>
      </c>
      <c r="AD71" s="90"/>
      <c r="AE71" s="90"/>
      <c r="AF71" s="90">
        <v>3</v>
      </c>
      <c r="AG71" s="90">
        <v>3</v>
      </c>
      <c r="AH71" s="90">
        <v>30</v>
      </c>
      <c r="AI71" s="90"/>
      <c r="AJ71" s="90"/>
      <c r="AK71" s="90"/>
      <c r="AL71" s="90"/>
      <c r="AM71" s="90"/>
      <c r="AN71" s="90"/>
      <c r="AO71" s="89">
        <v>8</v>
      </c>
      <c r="AP71" s="89">
        <v>12</v>
      </c>
      <c r="AQ71" s="89">
        <v>24</v>
      </c>
      <c r="AR71" s="90"/>
      <c r="AS71" s="90"/>
      <c r="AT71" s="90"/>
      <c r="AU71" s="90"/>
      <c r="AV71" s="90">
        <v>1</v>
      </c>
      <c r="AW71" s="90">
        <v>18</v>
      </c>
      <c r="AX71" s="90"/>
      <c r="AY71" s="90"/>
      <c r="AZ71" s="90"/>
      <c r="BA71" s="90"/>
      <c r="BB71" s="90">
        <v>8</v>
      </c>
      <c r="BC71" s="90">
        <v>8</v>
      </c>
      <c r="BD71" s="90"/>
      <c r="BE71" s="90"/>
      <c r="BF71" s="90">
        <v>2</v>
      </c>
      <c r="BG71" s="90">
        <v>6</v>
      </c>
      <c r="BH71" s="90"/>
      <c r="BI71" s="90"/>
      <c r="BJ71" s="90">
        <v>2</v>
      </c>
      <c r="BK71" s="90">
        <v>2</v>
      </c>
      <c r="BL71" s="90"/>
      <c r="BM71" s="90"/>
      <c r="BN71" s="90"/>
      <c r="BO71" s="90"/>
      <c r="BP71" s="90"/>
      <c r="BQ71" s="90"/>
      <c r="BR71" s="90"/>
      <c r="BS71" s="90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</row>
    <row r="72" spans="1:87" ht="12.75">
      <c r="A72" s="12">
        <f t="shared" si="5"/>
        <v>68</v>
      </c>
      <c r="B72" s="12" t="s">
        <v>297</v>
      </c>
      <c r="C72" s="12">
        <v>9538</v>
      </c>
      <c r="D72" s="19" t="s">
        <v>295</v>
      </c>
      <c r="E72" s="19">
        <f t="shared" si="4"/>
        <v>1</v>
      </c>
      <c r="F72" s="20" t="s">
        <v>334</v>
      </c>
      <c r="G72" s="88">
        <f t="shared" si="6"/>
        <v>40</v>
      </c>
      <c r="H72" s="88">
        <f t="shared" si="7"/>
        <v>13</v>
      </c>
      <c r="I72" s="88"/>
      <c r="J72" s="70"/>
      <c r="K72" s="89"/>
      <c r="L72" s="89">
        <v>3</v>
      </c>
      <c r="M72" s="89">
        <v>5</v>
      </c>
      <c r="N72" s="89">
        <v>17</v>
      </c>
      <c r="O72" s="89"/>
      <c r="P72" s="89">
        <v>2</v>
      </c>
      <c r="Q72" s="89">
        <v>2</v>
      </c>
      <c r="R72" s="89">
        <v>11</v>
      </c>
      <c r="S72" s="90"/>
      <c r="T72" s="89"/>
      <c r="U72" s="89"/>
      <c r="V72" s="89">
        <v>1</v>
      </c>
      <c r="W72" s="89">
        <v>8</v>
      </c>
      <c r="X72" s="89"/>
      <c r="Y72" s="89">
        <v>1</v>
      </c>
      <c r="Z72" s="89">
        <v>2</v>
      </c>
      <c r="AA72" s="89">
        <v>1</v>
      </c>
      <c r="AB72" s="90">
        <v>8</v>
      </c>
      <c r="AC72" s="90"/>
      <c r="AD72" s="90">
        <v>4</v>
      </c>
      <c r="AE72" s="90">
        <v>1</v>
      </c>
      <c r="AF72" s="90">
        <v>3</v>
      </c>
      <c r="AG72" s="90"/>
      <c r="AH72" s="90">
        <v>37</v>
      </c>
      <c r="AI72" s="90"/>
      <c r="AJ72" s="90"/>
      <c r="AK72" s="90"/>
      <c r="AL72" s="90"/>
      <c r="AM72" s="90"/>
      <c r="AN72" s="90"/>
      <c r="AO72" s="89">
        <v>3</v>
      </c>
      <c r="AP72" s="91"/>
      <c r="AQ72" s="91"/>
      <c r="AR72" s="70">
        <v>1</v>
      </c>
      <c r="AS72" s="70">
        <v>36</v>
      </c>
      <c r="AT72" s="70"/>
      <c r="AU72" s="70"/>
      <c r="AV72" s="70"/>
      <c r="AW72" s="70"/>
      <c r="AX72" s="70"/>
      <c r="AY72" s="70"/>
      <c r="AZ72" s="70"/>
      <c r="BA72" s="70"/>
      <c r="BB72" s="70">
        <v>5</v>
      </c>
      <c r="BC72" s="70">
        <v>10</v>
      </c>
      <c r="BD72" s="70"/>
      <c r="BE72" s="70"/>
      <c r="BF72" s="70"/>
      <c r="BG72" s="70"/>
      <c r="BH72" s="70"/>
      <c r="BI72" s="70"/>
      <c r="BJ72" s="70">
        <v>4</v>
      </c>
      <c r="BK72" s="70">
        <v>2</v>
      </c>
      <c r="BL72" s="70"/>
      <c r="BM72" s="70"/>
      <c r="BN72" s="70">
        <v>3</v>
      </c>
      <c r="BO72" s="70">
        <v>6</v>
      </c>
      <c r="BP72" s="70"/>
      <c r="BQ72" s="70"/>
      <c r="BR72" s="70"/>
      <c r="BS72" s="70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</row>
    <row r="73" spans="1:87" ht="12.75">
      <c r="A73" s="12">
        <f t="shared" si="5"/>
        <v>69</v>
      </c>
      <c r="B73" s="12" t="s">
        <v>297</v>
      </c>
      <c r="C73" s="12">
        <v>9331</v>
      </c>
      <c r="D73" s="19" t="s">
        <v>42</v>
      </c>
      <c r="E73" s="19">
        <f t="shared" si="4"/>
        <v>1</v>
      </c>
      <c r="F73" s="20" t="s">
        <v>334</v>
      </c>
      <c r="G73" s="88">
        <f t="shared" si="6"/>
        <v>25</v>
      </c>
      <c r="H73" s="88">
        <f t="shared" si="7"/>
        <v>13</v>
      </c>
      <c r="I73" s="88"/>
      <c r="J73" s="90"/>
      <c r="K73" s="91"/>
      <c r="L73" s="91"/>
      <c r="M73" s="91">
        <v>5</v>
      </c>
      <c r="N73" s="91">
        <v>17</v>
      </c>
      <c r="O73" s="91"/>
      <c r="P73" s="91">
        <v>1</v>
      </c>
      <c r="Q73" s="91">
        <v>1</v>
      </c>
      <c r="R73" s="91">
        <v>1</v>
      </c>
      <c r="S73" s="70"/>
      <c r="T73" s="91"/>
      <c r="U73" s="91">
        <v>1</v>
      </c>
      <c r="V73" s="91">
        <v>5</v>
      </c>
      <c r="W73" s="91">
        <v>4</v>
      </c>
      <c r="X73" s="91"/>
      <c r="Y73" s="91">
        <v>1</v>
      </c>
      <c r="Z73" s="91">
        <v>1</v>
      </c>
      <c r="AA73" s="91">
        <v>1</v>
      </c>
      <c r="AB73" s="70"/>
      <c r="AC73" s="70">
        <v>2</v>
      </c>
      <c r="AD73" s="70"/>
      <c r="AE73" s="70"/>
      <c r="AF73" s="70"/>
      <c r="AG73" s="70"/>
      <c r="AH73" s="70">
        <v>35</v>
      </c>
      <c r="AI73" s="70"/>
      <c r="AJ73" s="70"/>
      <c r="AK73" s="70"/>
      <c r="AL73" s="70"/>
      <c r="AM73" s="70"/>
      <c r="AN73" s="70"/>
      <c r="AO73" s="91"/>
      <c r="AP73" s="91"/>
      <c r="AQ73" s="91">
        <v>28</v>
      </c>
      <c r="AR73" s="70"/>
      <c r="AS73" s="70"/>
      <c r="AT73" s="70"/>
      <c r="AU73" s="70"/>
      <c r="AV73" s="70">
        <v>1</v>
      </c>
      <c r="AW73" s="70">
        <v>20</v>
      </c>
      <c r="AX73" s="70"/>
      <c r="AY73" s="70"/>
      <c r="AZ73" s="70"/>
      <c r="BA73" s="70"/>
      <c r="BB73" s="70">
        <v>4</v>
      </c>
      <c r="BC73" s="70">
        <v>3</v>
      </c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>
        <v>1</v>
      </c>
      <c r="BO73" s="70">
        <v>3</v>
      </c>
      <c r="BP73" s="70"/>
      <c r="BQ73" s="70"/>
      <c r="BR73" s="70"/>
      <c r="BS73" s="70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</row>
    <row r="74" spans="1:87" ht="12.75">
      <c r="A74" s="12">
        <f t="shared" si="5"/>
        <v>70</v>
      </c>
      <c r="B74" s="12" t="s">
        <v>297</v>
      </c>
      <c r="C74" s="12">
        <v>9332</v>
      </c>
      <c r="D74" s="19" t="s">
        <v>67</v>
      </c>
      <c r="E74" s="19">
        <f t="shared" si="4"/>
        <v>1</v>
      </c>
      <c r="F74" s="20" t="s">
        <v>334</v>
      </c>
      <c r="G74" s="88">
        <f t="shared" si="6"/>
        <v>50</v>
      </c>
      <c r="H74" s="88">
        <f t="shared" si="7"/>
        <v>13</v>
      </c>
      <c r="I74" s="88"/>
      <c r="J74" s="90"/>
      <c r="K74" s="91">
        <v>1</v>
      </c>
      <c r="L74" s="91">
        <v>4</v>
      </c>
      <c r="M74" s="91">
        <v>13</v>
      </c>
      <c r="N74" s="91">
        <v>14</v>
      </c>
      <c r="O74" s="91"/>
      <c r="P74" s="91">
        <v>3</v>
      </c>
      <c r="Q74" s="91">
        <v>6</v>
      </c>
      <c r="R74" s="91">
        <v>9</v>
      </c>
      <c r="S74" s="70"/>
      <c r="T74" s="70"/>
      <c r="U74" s="91">
        <v>4</v>
      </c>
      <c r="V74" s="91">
        <v>4</v>
      </c>
      <c r="W74" s="91"/>
      <c r="X74" s="91"/>
      <c r="Y74" s="91">
        <v>3</v>
      </c>
      <c r="Z74" s="91">
        <v>1</v>
      </c>
      <c r="AA74" s="91">
        <v>1</v>
      </c>
      <c r="AB74" s="70">
        <v>6</v>
      </c>
      <c r="AC74" s="70">
        <v>2</v>
      </c>
      <c r="AD74" s="70">
        <v>4</v>
      </c>
      <c r="AE74" s="70"/>
      <c r="AF74" s="70">
        <v>1</v>
      </c>
      <c r="AG74" s="70"/>
      <c r="AH74" s="70">
        <v>28</v>
      </c>
      <c r="AI74" s="70"/>
      <c r="AJ74" s="70"/>
      <c r="AK74" s="70"/>
      <c r="AL74" s="70"/>
      <c r="AM74" s="70"/>
      <c r="AN74" s="70"/>
      <c r="AO74" s="91"/>
      <c r="AP74" s="91"/>
      <c r="AQ74" s="91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>
        <v>2</v>
      </c>
      <c r="BK74" s="70">
        <v>10</v>
      </c>
      <c r="BL74" s="70"/>
      <c r="BM74" s="70"/>
      <c r="BN74" s="70">
        <v>2</v>
      </c>
      <c r="BO74" s="70">
        <v>10</v>
      </c>
      <c r="BP74" s="70"/>
      <c r="BQ74" s="70"/>
      <c r="BR74" s="70">
        <v>4</v>
      </c>
      <c r="BS74" s="70">
        <v>25</v>
      </c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</row>
    <row r="75" spans="1:87" ht="12.75">
      <c r="A75" s="12">
        <f t="shared" si="5"/>
        <v>71</v>
      </c>
      <c r="B75" s="12" t="s">
        <v>297</v>
      </c>
      <c r="C75" s="12">
        <v>9985</v>
      </c>
      <c r="D75" s="19" t="s">
        <v>43</v>
      </c>
      <c r="E75" s="19">
        <f t="shared" si="4"/>
      </c>
      <c r="F75" s="20" t="s">
        <v>331</v>
      </c>
      <c r="G75" s="88">
        <f t="shared" si="6"/>
        <v>12</v>
      </c>
      <c r="H75" s="88">
        <f t="shared" si="7"/>
        <v>0</v>
      </c>
      <c r="I75" s="88"/>
      <c r="J75" s="90"/>
      <c r="K75" s="89"/>
      <c r="L75" s="89"/>
      <c r="M75" s="89">
        <v>4</v>
      </c>
      <c r="N75" s="89">
        <v>1</v>
      </c>
      <c r="O75" s="89">
        <v>1</v>
      </c>
      <c r="P75" s="89"/>
      <c r="Q75" s="89">
        <v>5</v>
      </c>
      <c r="R75" s="89">
        <v>1</v>
      </c>
      <c r="S75" s="90"/>
      <c r="T75" s="89"/>
      <c r="U75" s="89"/>
      <c r="V75" s="89"/>
      <c r="W75" s="89"/>
      <c r="X75" s="89"/>
      <c r="Y75" s="89"/>
      <c r="Z75" s="89"/>
      <c r="AA75" s="89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89"/>
      <c r="AP75" s="89"/>
      <c r="AQ75" s="91">
        <v>12</v>
      </c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</row>
    <row r="76" spans="1:87" ht="12.75">
      <c r="A76" s="12">
        <f t="shared" si="5"/>
        <v>72</v>
      </c>
      <c r="B76" s="12" t="s">
        <v>297</v>
      </c>
      <c r="C76" s="12">
        <v>9268</v>
      </c>
      <c r="D76" s="19" t="s">
        <v>15</v>
      </c>
      <c r="E76" s="19">
        <f t="shared" si="4"/>
        <v>1</v>
      </c>
      <c r="F76" s="20" t="s">
        <v>334</v>
      </c>
      <c r="G76" s="88">
        <f t="shared" si="6"/>
        <v>43</v>
      </c>
      <c r="H76" s="88">
        <f t="shared" si="7"/>
        <v>17</v>
      </c>
      <c r="I76" s="88"/>
      <c r="J76" s="70"/>
      <c r="K76" s="89"/>
      <c r="L76" s="89"/>
      <c r="M76" s="89">
        <v>10</v>
      </c>
      <c r="N76" s="89">
        <v>20</v>
      </c>
      <c r="O76" s="89"/>
      <c r="P76" s="89"/>
      <c r="Q76" s="89">
        <v>4</v>
      </c>
      <c r="R76" s="89">
        <v>9</v>
      </c>
      <c r="S76" s="90"/>
      <c r="T76" s="89"/>
      <c r="U76" s="89">
        <v>2</v>
      </c>
      <c r="V76" s="89">
        <v>1</v>
      </c>
      <c r="W76" s="89">
        <v>8</v>
      </c>
      <c r="X76" s="89"/>
      <c r="Y76" s="89"/>
      <c r="Z76" s="89"/>
      <c r="AA76" s="89">
        <v>6</v>
      </c>
      <c r="AB76" s="90">
        <v>4</v>
      </c>
      <c r="AC76" s="90">
        <v>3</v>
      </c>
      <c r="AD76" s="90">
        <v>2</v>
      </c>
      <c r="AE76" s="90"/>
      <c r="AF76" s="90">
        <v>5</v>
      </c>
      <c r="AG76" s="90"/>
      <c r="AH76" s="90">
        <v>54</v>
      </c>
      <c r="AI76" s="90"/>
      <c r="AJ76" s="90"/>
      <c r="AK76" s="90"/>
      <c r="AL76" s="90"/>
      <c r="AM76" s="90"/>
      <c r="AN76" s="90"/>
      <c r="AO76" s="89"/>
      <c r="AP76" s="89"/>
      <c r="AQ76" s="91">
        <v>10</v>
      </c>
      <c r="AR76" s="70">
        <v>1</v>
      </c>
      <c r="AS76" s="70">
        <v>50</v>
      </c>
      <c r="AT76" s="70"/>
      <c r="AU76" s="70"/>
      <c r="AV76" s="70"/>
      <c r="AW76" s="70"/>
      <c r="AX76" s="70"/>
      <c r="AY76" s="70"/>
      <c r="AZ76" s="70"/>
      <c r="BA76" s="70"/>
      <c r="BB76" s="70">
        <v>3</v>
      </c>
      <c r="BC76" s="70">
        <v>30</v>
      </c>
      <c r="BD76" s="70"/>
      <c r="BE76" s="70"/>
      <c r="BF76" s="70"/>
      <c r="BG76" s="70"/>
      <c r="BH76" s="70"/>
      <c r="BI76" s="70"/>
      <c r="BJ76" s="70">
        <v>5</v>
      </c>
      <c r="BK76" s="70">
        <v>5</v>
      </c>
      <c r="BL76" s="70">
        <v>1</v>
      </c>
      <c r="BM76" s="70">
        <v>13</v>
      </c>
      <c r="BN76" s="70"/>
      <c r="BO76" s="70"/>
      <c r="BP76" s="70"/>
      <c r="BQ76" s="70"/>
      <c r="BR76" s="70"/>
      <c r="BS76" s="70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</row>
    <row r="77" spans="1:87" ht="12.75">
      <c r="A77" s="12">
        <f t="shared" si="5"/>
        <v>73</v>
      </c>
      <c r="B77" s="12" t="s">
        <v>297</v>
      </c>
      <c r="C77" s="17">
        <v>9270</v>
      </c>
      <c r="D77" s="19" t="s">
        <v>321</v>
      </c>
      <c r="E77" s="19">
        <f t="shared" si="4"/>
        <v>1</v>
      </c>
      <c r="F77" s="20" t="s">
        <v>334</v>
      </c>
      <c r="G77" s="88">
        <f t="shared" si="6"/>
        <v>128</v>
      </c>
      <c r="H77" s="88">
        <f t="shared" si="7"/>
        <v>9</v>
      </c>
      <c r="I77" s="88"/>
      <c r="J77" s="70"/>
      <c r="K77" s="89"/>
      <c r="L77" s="89"/>
      <c r="M77" s="89">
        <v>34</v>
      </c>
      <c r="N77" s="89">
        <v>47</v>
      </c>
      <c r="O77" s="89"/>
      <c r="P77" s="89"/>
      <c r="Q77" s="89">
        <v>17</v>
      </c>
      <c r="R77" s="89">
        <v>30</v>
      </c>
      <c r="S77" s="90"/>
      <c r="T77" s="89"/>
      <c r="U77" s="89"/>
      <c r="V77" s="89">
        <v>1</v>
      </c>
      <c r="W77" s="89">
        <v>5</v>
      </c>
      <c r="X77" s="89"/>
      <c r="Y77" s="89"/>
      <c r="Z77" s="89">
        <v>1</v>
      </c>
      <c r="AA77" s="89">
        <v>2</v>
      </c>
      <c r="AB77" s="90">
        <v>2</v>
      </c>
      <c r="AC77" s="90">
        <v>3</v>
      </c>
      <c r="AD77" s="90">
        <v>2</v>
      </c>
      <c r="AE77" s="90">
        <v>2</v>
      </c>
      <c r="AF77" s="90">
        <v>4</v>
      </c>
      <c r="AG77" s="90">
        <v>8</v>
      </c>
      <c r="AH77" s="90">
        <v>132</v>
      </c>
      <c r="AI77" s="90"/>
      <c r="AJ77" s="90">
        <v>6</v>
      </c>
      <c r="AK77" s="90"/>
      <c r="AL77" s="90"/>
      <c r="AM77" s="90"/>
      <c r="AN77" s="90"/>
      <c r="AO77" s="89">
        <v>40</v>
      </c>
      <c r="AP77" s="89">
        <v>5</v>
      </c>
      <c r="AQ77" s="91">
        <v>151</v>
      </c>
      <c r="AR77" s="70">
        <v>1</v>
      </c>
      <c r="AS77" s="70">
        <v>40</v>
      </c>
      <c r="AT77" s="70"/>
      <c r="AU77" s="70"/>
      <c r="AV77" s="70">
        <v>1</v>
      </c>
      <c r="AW77" s="70">
        <v>40</v>
      </c>
      <c r="AX77" s="70"/>
      <c r="AY77" s="70"/>
      <c r="AZ77" s="70"/>
      <c r="BA77" s="70"/>
      <c r="BB77" s="70">
        <v>6</v>
      </c>
      <c r="BC77" s="70">
        <v>10</v>
      </c>
      <c r="BD77" s="70"/>
      <c r="BE77" s="70"/>
      <c r="BF77" s="70">
        <v>6</v>
      </c>
      <c r="BG77" s="70">
        <v>12</v>
      </c>
      <c r="BH77" s="70"/>
      <c r="BI77" s="70"/>
      <c r="BJ77" s="70">
        <v>4</v>
      </c>
      <c r="BK77" s="70">
        <v>6</v>
      </c>
      <c r="BL77" s="70">
        <v>2</v>
      </c>
      <c r="BM77" s="70">
        <v>58</v>
      </c>
      <c r="BN77" s="70">
        <v>2</v>
      </c>
      <c r="BO77" s="70">
        <v>2</v>
      </c>
      <c r="BP77" s="70"/>
      <c r="BQ77" s="70"/>
      <c r="BR77" s="70"/>
      <c r="BS77" s="70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</row>
    <row r="78" spans="1:87" s="9" customFormat="1" ht="15" customHeight="1">
      <c r="A78" s="184" t="s">
        <v>350</v>
      </c>
      <c r="B78" s="185"/>
      <c r="C78" s="185"/>
      <c r="D78" s="186"/>
      <c r="E78" s="18"/>
      <c r="F78" s="54">
        <f>SUM(E5:E77)</f>
        <v>48</v>
      </c>
      <c r="G78" s="99">
        <f>SUM(G5:G77)</f>
        <v>6502</v>
      </c>
      <c r="H78" s="99">
        <f>SUM(H5:H77)</f>
        <v>3592</v>
      </c>
      <c r="I78" s="99"/>
      <c r="J78" s="69">
        <f>SUM(J5:J77)</f>
        <v>63</v>
      </c>
      <c r="K78" s="69">
        <f aca="true" t="shared" si="8" ref="K78:BS78">SUM(K5:K77)</f>
        <v>333</v>
      </c>
      <c r="L78" s="69">
        <f t="shared" si="8"/>
        <v>629</v>
      </c>
      <c r="M78" s="69">
        <f t="shared" si="8"/>
        <v>1213</v>
      </c>
      <c r="N78" s="69">
        <f t="shared" si="8"/>
        <v>1680</v>
      </c>
      <c r="O78" s="69">
        <f t="shared" si="8"/>
        <v>293</v>
      </c>
      <c r="P78" s="69">
        <f t="shared" si="8"/>
        <v>510</v>
      </c>
      <c r="Q78" s="69">
        <f t="shared" si="8"/>
        <v>861</v>
      </c>
      <c r="R78" s="69">
        <f t="shared" si="8"/>
        <v>920</v>
      </c>
      <c r="S78" s="69">
        <f t="shared" si="8"/>
        <v>268</v>
      </c>
      <c r="T78" s="69">
        <f t="shared" si="8"/>
        <v>423</v>
      </c>
      <c r="U78" s="69">
        <f t="shared" si="8"/>
        <v>470</v>
      </c>
      <c r="V78" s="69">
        <f t="shared" si="8"/>
        <v>535</v>
      </c>
      <c r="W78" s="69">
        <f t="shared" si="8"/>
        <v>406</v>
      </c>
      <c r="X78" s="69">
        <f t="shared" si="8"/>
        <v>453</v>
      </c>
      <c r="Y78" s="69">
        <f t="shared" si="8"/>
        <v>300</v>
      </c>
      <c r="Z78" s="69">
        <f t="shared" si="8"/>
        <v>412</v>
      </c>
      <c r="AA78" s="69">
        <f t="shared" si="8"/>
        <v>325</v>
      </c>
      <c r="AB78" s="69">
        <f t="shared" si="8"/>
        <v>435</v>
      </c>
      <c r="AC78" s="69">
        <f t="shared" si="8"/>
        <v>151</v>
      </c>
      <c r="AD78" s="69">
        <f t="shared" si="8"/>
        <v>255</v>
      </c>
      <c r="AE78" s="69">
        <f t="shared" si="8"/>
        <v>237</v>
      </c>
      <c r="AF78" s="69">
        <f t="shared" si="8"/>
        <v>943</v>
      </c>
      <c r="AG78" s="69">
        <f t="shared" si="8"/>
        <v>566</v>
      </c>
      <c r="AH78" s="69">
        <f t="shared" si="8"/>
        <v>5203</v>
      </c>
      <c r="AI78" s="69">
        <f t="shared" si="8"/>
        <v>235</v>
      </c>
      <c r="AJ78" s="69">
        <f t="shared" si="8"/>
        <v>517</v>
      </c>
      <c r="AK78" s="69">
        <f t="shared" si="8"/>
        <v>70</v>
      </c>
      <c r="AL78" s="69">
        <f t="shared" si="8"/>
        <v>42</v>
      </c>
      <c r="AM78" s="69">
        <f t="shared" si="8"/>
        <v>1</v>
      </c>
      <c r="AN78" s="69">
        <f t="shared" si="8"/>
        <v>79</v>
      </c>
      <c r="AO78" s="69">
        <f t="shared" si="8"/>
        <v>1410</v>
      </c>
      <c r="AP78" s="69">
        <f t="shared" si="8"/>
        <v>985</v>
      </c>
      <c r="AQ78" s="69">
        <f t="shared" si="8"/>
        <v>2311</v>
      </c>
      <c r="AR78" s="69">
        <f t="shared" si="8"/>
        <v>57.5</v>
      </c>
      <c r="AS78" s="69">
        <f t="shared" si="8"/>
        <v>2074</v>
      </c>
      <c r="AT78" s="69">
        <f t="shared" si="8"/>
        <v>8</v>
      </c>
      <c r="AU78" s="69">
        <f t="shared" si="8"/>
        <v>32</v>
      </c>
      <c r="AV78" s="69">
        <f t="shared" si="8"/>
        <v>14</v>
      </c>
      <c r="AW78" s="69">
        <f t="shared" si="8"/>
        <v>405</v>
      </c>
      <c r="AX78" s="69">
        <f t="shared" si="8"/>
        <v>3</v>
      </c>
      <c r="AY78" s="69">
        <f t="shared" si="8"/>
        <v>10</v>
      </c>
      <c r="AZ78" s="69">
        <f t="shared" si="8"/>
        <v>7.5</v>
      </c>
      <c r="BA78" s="69">
        <f t="shared" si="8"/>
        <v>156</v>
      </c>
      <c r="BB78" s="69">
        <f t="shared" si="8"/>
        <v>312</v>
      </c>
      <c r="BC78" s="69">
        <f t="shared" si="8"/>
        <v>461.5</v>
      </c>
      <c r="BD78" s="69">
        <f t="shared" si="8"/>
        <v>14</v>
      </c>
      <c r="BE78" s="69">
        <f t="shared" si="8"/>
        <v>265.5</v>
      </c>
      <c r="BF78" s="69">
        <f t="shared" si="8"/>
        <v>151</v>
      </c>
      <c r="BG78" s="69">
        <f t="shared" si="8"/>
        <v>448.5</v>
      </c>
      <c r="BH78" s="69">
        <f t="shared" si="8"/>
        <v>13</v>
      </c>
      <c r="BI78" s="69">
        <f t="shared" si="8"/>
        <v>183</v>
      </c>
      <c r="BJ78" s="69">
        <f t="shared" si="8"/>
        <v>305</v>
      </c>
      <c r="BK78" s="69">
        <f t="shared" si="8"/>
        <v>512.15</v>
      </c>
      <c r="BL78" s="69">
        <f t="shared" si="8"/>
        <v>53</v>
      </c>
      <c r="BM78" s="69">
        <f t="shared" si="8"/>
        <v>44786.5</v>
      </c>
      <c r="BN78" s="69">
        <f t="shared" si="8"/>
        <v>92</v>
      </c>
      <c r="BO78" s="69">
        <f t="shared" si="8"/>
        <v>360</v>
      </c>
      <c r="BP78" s="69">
        <f t="shared" si="8"/>
        <v>41</v>
      </c>
      <c r="BQ78" s="69">
        <f t="shared" si="8"/>
        <v>564</v>
      </c>
      <c r="BR78" s="69">
        <f t="shared" si="8"/>
        <v>189</v>
      </c>
      <c r="BS78" s="69">
        <f t="shared" si="8"/>
        <v>308.5</v>
      </c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</row>
    <row r="79" spans="1:87" s="9" customFormat="1" ht="15" customHeight="1">
      <c r="A79" s="181" t="s">
        <v>333</v>
      </c>
      <c r="B79" s="182"/>
      <c r="C79" s="182"/>
      <c r="D79" s="183"/>
      <c r="E79" s="18"/>
      <c r="F79" s="17"/>
      <c r="G79" s="99">
        <v>6398</v>
      </c>
      <c r="H79" s="99">
        <v>3398</v>
      </c>
      <c r="I79" s="99"/>
      <c r="J79" s="73">
        <v>371</v>
      </c>
      <c r="K79" s="73">
        <v>309</v>
      </c>
      <c r="L79" s="73">
        <v>577</v>
      </c>
      <c r="M79" s="73">
        <v>1127</v>
      </c>
      <c r="N79" s="73">
        <v>1555</v>
      </c>
      <c r="O79" s="73">
        <v>266</v>
      </c>
      <c r="P79" s="73">
        <v>479</v>
      </c>
      <c r="Q79" s="73">
        <v>814</v>
      </c>
      <c r="R79" s="73">
        <v>900</v>
      </c>
      <c r="S79" s="73">
        <v>454</v>
      </c>
      <c r="T79" s="73">
        <v>395</v>
      </c>
      <c r="U79" s="73">
        <v>394</v>
      </c>
      <c r="V79" s="73">
        <v>504</v>
      </c>
      <c r="W79" s="73">
        <v>374</v>
      </c>
      <c r="X79" s="73">
        <v>375</v>
      </c>
      <c r="Y79" s="73">
        <v>283</v>
      </c>
      <c r="Z79" s="73">
        <v>361</v>
      </c>
      <c r="AA79" s="73">
        <v>258</v>
      </c>
      <c r="AB79" s="73">
        <v>374</v>
      </c>
      <c r="AC79" s="73">
        <v>140</v>
      </c>
      <c r="AD79" s="73">
        <v>254</v>
      </c>
      <c r="AE79" s="73">
        <v>176</v>
      </c>
      <c r="AF79" s="73">
        <v>995.5</v>
      </c>
      <c r="AG79" s="73">
        <v>545</v>
      </c>
      <c r="AH79" s="73">
        <v>5378</v>
      </c>
      <c r="AI79" s="73">
        <v>249</v>
      </c>
      <c r="AJ79" s="73">
        <v>537</v>
      </c>
      <c r="AK79" s="73">
        <v>46</v>
      </c>
      <c r="AL79" s="73">
        <v>17</v>
      </c>
      <c r="AM79" s="73">
        <v>4</v>
      </c>
      <c r="AN79" s="73">
        <v>68</v>
      </c>
      <c r="AO79" s="73">
        <v>1377.5</v>
      </c>
      <c r="AP79" s="73">
        <v>853</v>
      </c>
      <c r="AQ79" s="73">
        <v>2540</v>
      </c>
      <c r="AR79" s="100">
        <v>59</v>
      </c>
      <c r="AS79" s="100">
        <v>1995</v>
      </c>
      <c r="AT79" s="100">
        <v>10</v>
      </c>
      <c r="AU79" s="100">
        <v>15</v>
      </c>
      <c r="AV79" s="100">
        <v>9</v>
      </c>
      <c r="AW79" s="100">
        <v>309</v>
      </c>
      <c r="AX79" s="100">
        <v>5</v>
      </c>
      <c r="AY79" s="100">
        <v>6</v>
      </c>
      <c r="AZ79" s="100">
        <v>14</v>
      </c>
      <c r="BA79" s="100">
        <v>147</v>
      </c>
      <c r="BB79" s="100">
        <v>304</v>
      </c>
      <c r="BC79" s="100">
        <v>408</v>
      </c>
      <c r="BD79" s="100">
        <v>21</v>
      </c>
      <c r="BE79" s="100">
        <v>318</v>
      </c>
      <c r="BF79" s="100">
        <v>132</v>
      </c>
      <c r="BG79" s="100">
        <v>343.5</v>
      </c>
      <c r="BH79" s="100">
        <v>18</v>
      </c>
      <c r="BI79" s="100">
        <v>187</v>
      </c>
      <c r="BJ79" s="100">
        <v>299</v>
      </c>
      <c r="BK79" s="100">
        <v>381</v>
      </c>
      <c r="BL79" s="100">
        <v>54</v>
      </c>
      <c r="BM79" s="100">
        <v>795.5</v>
      </c>
      <c r="BN79" s="100">
        <v>77</v>
      </c>
      <c r="BO79" s="100">
        <v>285</v>
      </c>
      <c r="BP79" s="100">
        <v>21</v>
      </c>
      <c r="BQ79" s="100">
        <v>240</v>
      </c>
      <c r="BR79" s="100">
        <v>254</v>
      </c>
      <c r="BS79" s="100">
        <v>456.5</v>
      </c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</row>
    <row r="80" spans="1:71" s="9" customFormat="1" ht="15" customHeight="1">
      <c r="A80" s="167" t="s">
        <v>349</v>
      </c>
      <c r="B80" s="180"/>
      <c r="C80" s="180"/>
      <c r="D80" s="168"/>
      <c r="E80" s="18"/>
      <c r="F80" s="17"/>
      <c r="G80" s="11">
        <f>IF(G79=0,"",G78/G79)</f>
        <v>1.0162550797124101</v>
      </c>
      <c r="H80" s="11">
        <f aca="true" t="shared" si="9" ref="H80:BR80">IF(H79=0,"",H78/H79)</f>
        <v>1.057092407298411</v>
      </c>
      <c r="I80" s="11">
        <f t="shared" si="9"/>
      </c>
      <c r="J80" s="11">
        <f t="shared" si="9"/>
        <v>0.16981132075471697</v>
      </c>
      <c r="K80" s="11">
        <f t="shared" si="9"/>
        <v>1.0776699029126213</v>
      </c>
      <c r="L80" s="11">
        <f t="shared" si="9"/>
        <v>1.0901213171577122</v>
      </c>
      <c r="M80" s="11">
        <f t="shared" si="9"/>
        <v>1.0763087843833186</v>
      </c>
      <c r="N80" s="11">
        <f t="shared" si="9"/>
        <v>1.0803858520900322</v>
      </c>
      <c r="O80" s="11">
        <f t="shared" si="9"/>
        <v>1.1015037593984962</v>
      </c>
      <c r="P80" s="11">
        <f t="shared" si="9"/>
        <v>1.0647181628392484</v>
      </c>
      <c r="Q80" s="11">
        <f t="shared" si="9"/>
        <v>1.0577395577395576</v>
      </c>
      <c r="R80" s="11">
        <f t="shared" si="9"/>
        <v>1.0222222222222221</v>
      </c>
      <c r="S80" s="11">
        <f t="shared" si="9"/>
        <v>0.5903083700440529</v>
      </c>
      <c r="T80" s="11">
        <f t="shared" si="9"/>
        <v>1.070886075949367</v>
      </c>
      <c r="U80" s="11">
        <f t="shared" si="9"/>
        <v>1.1928934010152283</v>
      </c>
      <c r="V80" s="11">
        <f t="shared" si="9"/>
        <v>1.0615079365079365</v>
      </c>
      <c r="W80" s="11">
        <f t="shared" si="9"/>
        <v>1.085561497326203</v>
      </c>
      <c r="X80" s="11">
        <f t="shared" si="9"/>
        <v>1.208</v>
      </c>
      <c r="Y80" s="11">
        <f t="shared" si="9"/>
        <v>1.0600706713780919</v>
      </c>
      <c r="Z80" s="11">
        <f t="shared" si="9"/>
        <v>1.1412742382271468</v>
      </c>
      <c r="AA80" s="11">
        <f t="shared" si="9"/>
        <v>1.2596899224806202</v>
      </c>
      <c r="AB80" s="11">
        <f t="shared" si="9"/>
        <v>1.1631016042780749</v>
      </c>
      <c r="AC80" s="11">
        <f t="shared" si="9"/>
        <v>1.0785714285714285</v>
      </c>
      <c r="AD80" s="11">
        <f t="shared" si="9"/>
        <v>1.0039370078740157</v>
      </c>
      <c r="AE80" s="11">
        <f t="shared" si="9"/>
        <v>1.3465909090909092</v>
      </c>
      <c r="AF80" s="11">
        <f t="shared" si="9"/>
        <v>0.9472626820693119</v>
      </c>
      <c r="AG80" s="11">
        <f t="shared" si="9"/>
        <v>1.038532110091743</v>
      </c>
      <c r="AH80" s="11">
        <f t="shared" si="9"/>
        <v>0.9674600223131276</v>
      </c>
      <c r="AI80" s="11">
        <f t="shared" si="9"/>
        <v>0.9437751004016064</v>
      </c>
      <c r="AJ80" s="11">
        <f t="shared" si="9"/>
        <v>0.962756052141527</v>
      </c>
      <c r="AK80" s="11">
        <f t="shared" si="9"/>
        <v>1.5217391304347827</v>
      </c>
      <c r="AL80" s="11">
        <f t="shared" si="9"/>
        <v>2.4705882352941178</v>
      </c>
      <c r="AM80" s="11">
        <f t="shared" si="9"/>
        <v>0.25</v>
      </c>
      <c r="AN80" s="11">
        <f t="shared" si="9"/>
        <v>1.161764705882353</v>
      </c>
      <c r="AO80" s="11">
        <f t="shared" si="9"/>
        <v>1.0235934664246824</v>
      </c>
      <c r="AP80" s="11">
        <f t="shared" si="9"/>
        <v>1.1547479484173506</v>
      </c>
      <c r="AQ80" s="11">
        <f t="shared" si="9"/>
        <v>0.9098425196850394</v>
      </c>
      <c r="AR80" s="11">
        <f t="shared" si="9"/>
        <v>0.9745762711864406</v>
      </c>
      <c r="AS80" s="11">
        <f t="shared" si="9"/>
        <v>1.0395989974937343</v>
      </c>
      <c r="AT80" s="11">
        <f t="shared" si="9"/>
        <v>0.8</v>
      </c>
      <c r="AU80" s="11">
        <f t="shared" si="9"/>
        <v>2.1333333333333333</v>
      </c>
      <c r="AV80" s="11">
        <f t="shared" si="9"/>
        <v>1.5555555555555556</v>
      </c>
      <c r="AW80" s="11">
        <f t="shared" si="9"/>
        <v>1.3106796116504855</v>
      </c>
      <c r="AX80" s="11">
        <f t="shared" si="9"/>
        <v>0.6</v>
      </c>
      <c r="AY80" s="11">
        <f t="shared" si="9"/>
        <v>1.6666666666666667</v>
      </c>
      <c r="AZ80" s="11">
        <f t="shared" si="9"/>
        <v>0.5357142857142857</v>
      </c>
      <c r="BA80" s="11">
        <f t="shared" si="9"/>
        <v>1.0612244897959184</v>
      </c>
      <c r="BB80" s="11">
        <f t="shared" si="9"/>
        <v>1.0263157894736843</v>
      </c>
      <c r="BC80" s="11">
        <f t="shared" si="9"/>
        <v>1.1311274509803921</v>
      </c>
      <c r="BD80" s="11">
        <f t="shared" si="9"/>
        <v>0.6666666666666666</v>
      </c>
      <c r="BE80" s="11">
        <f t="shared" si="9"/>
        <v>0.8349056603773585</v>
      </c>
      <c r="BF80" s="11">
        <f t="shared" si="9"/>
        <v>1.143939393939394</v>
      </c>
      <c r="BG80" s="11">
        <f t="shared" si="9"/>
        <v>1.3056768558951966</v>
      </c>
      <c r="BH80" s="11">
        <f t="shared" si="9"/>
        <v>0.7222222222222222</v>
      </c>
      <c r="BI80" s="11">
        <f t="shared" si="9"/>
        <v>0.9786096256684492</v>
      </c>
      <c r="BJ80" s="11">
        <f t="shared" si="9"/>
        <v>1.020066889632107</v>
      </c>
      <c r="BK80" s="11">
        <f t="shared" si="9"/>
        <v>1.3442257217847768</v>
      </c>
      <c r="BL80" s="11">
        <f t="shared" si="9"/>
        <v>0.9814814814814815</v>
      </c>
      <c r="BM80" s="11">
        <f t="shared" si="9"/>
        <v>56.29981143934632</v>
      </c>
      <c r="BN80" s="11">
        <f t="shared" si="9"/>
        <v>1.1948051948051948</v>
      </c>
      <c r="BO80" s="11">
        <f t="shared" si="9"/>
        <v>1.263157894736842</v>
      </c>
      <c r="BP80" s="11">
        <f t="shared" si="9"/>
        <v>1.9523809523809523</v>
      </c>
      <c r="BQ80" s="11">
        <f t="shared" si="9"/>
        <v>2.35</v>
      </c>
      <c r="BR80" s="11">
        <f t="shared" si="9"/>
        <v>0.7440944881889764</v>
      </c>
      <c r="BS80" s="11">
        <f>IF(BS78=0,"",BS78/BS79)</f>
        <v>0.6757940854326396</v>
      </c>
    </row>
    <row r="82" spans="4:6" ht="12.75">
      <c r="D82" s="66" t="s">
        <v>330</v>
      </c>
      <c r="E82" s="55"/>
      <c r="F82" s="67">
        <f>(A77-F78)/A77</f>
        <v>0.3424657534246575</v>
      </c>
    </row>
  </sheetData>
  <sheetProtection/>
  <mergeCells count="39">
    <mergeCell ref="BL2:BO2"/>
    <mergeCell ref="BP2:BS2"/>
    <mergeCell ref="AT3:AU3"/>
    <mergeCell ref="BB3:BC3"/>
    <mergeCell ref="AV2:AY2"/>
    <mergeCell ref="AZ2:BC2"/>
    <mergeCell ref="BD3:BE3"/>
    <mergeCell ref="BL3:BM3"/>
    <mergeCell ref="BN3:BO3"/>
    <mergeCell ref="AR3:AS3"/>
    <mergeCell ref="BJ3:BK3"/>
    <mergeCell ref="I1:I4"/>
    <mergeCell ref="J1:R3"/>
    <mergeCell ref="AO1:AQ3"/>
    <mergeCell ref="AR1:BS1"/>
    <mergeCell ref="AR2:AU2"/>
    <mergeCell ref="BR3:BS3"/>
    <mergeCell ref="AZ3:BA3"/>
    <mergeCell ref="AI1:AJ3"/>
    <mergeCell ref="G1:G4"/>
    <mergeCell ref="A1:D4"/>
    <mergeCell ref="E1:E4"/>
    <mergeCell ref="H1:H4"/>
    <mergeCell ref="AM1:AN3"/>
    <mergeCell ref="BP3:BQ3"/>
    <mergeCell ref="AK1:AL3"/>
    <mergeCell ref="BF3:BG3"/>
    <mergeCell ref="BD2:BG2"/>
    <mergeCell ref="F1:F4"/>
    <mergeCell ref="A80:D80"/>
    <mergeCell ref="A79:D79"/>
    <mergeCell ref="A78:D78"/>
    <mergeCell ref="S1:AA3"/>
    <mergeCell ref="BH3:BI3"/>
    <mergeCell ref="AF1:AH3"/>
    <mergeCell ref="BH2:BK2"/>
    <mergeCell ref="AB1:AE3"/>
    <mergeCell ref="AV3:AW3"/>
    <mergeCell ref="AX3:AY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Z78"/>
  <sheetViews>
    <sheetView zoomScalePageLayoutView="0" workbookViewId="0" topLeftCell="A1">
      <pane ySplit="4230" topLeftCell="A31" activePane="bottomLeft" state="split"/>
      <selection pane="topLeft" activeCell="Q4" sqref="Q4"/>
      <selection pane="bottomLeft" activeCell="A34" sqref="A34:D34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2" customWidth="1"/>
    <col min="9" max="9" width="11.421875" style="2" hidden="1" customWidth="1"/>
    <col min="10" max="62" width="11.421875" style="2" customWidth="1"/>
    <col min="63" max="63" width="11.421875" style="14" customWidth="1"/>
    <col min="64" max="71" width="11.421875" style="2" customWidth="1"/>
    <col min="72" max="16384" width="9.28125" style="10" customWidth="1"/>
  </cols>
  <sheetData>
    <row r="1" spans="1:71" ht="33" customHeight="1">
      <c r="A1" s="162" t="s">
        <v>352</v>
      </c>
      <c r="B1" s="162"/>
      <c r="C1" s="162"/>
      <c r="D1" s="162"/>
      <c r="E1" s="159"/>
      <c r="F1" s="157" t="s">
        <v>343</v>
      </c>
      <c r="G1" s="187" t="s">
        <v>259</v>
      </c>
      <c r="H1" s="187" t="s">
        <v>260</v>
      </c>
      <c r="I1" s="187" t="s">
        <v>2</v>
      </c>
      <c r="J1" s="163" t="s">
        <v>254</v>
      </c>
      <c r="K1" s="163"/>
      <c r="L1" s="163"/>
      <c r="M1" s="163"/>
      <c r="N1" s="163"/>
      <c r="O1" s="163"/>
      <c r="P1" s="163"/>
      <c r="Q1" s="163"/>
      <c r="R1" s="163"/>
      <c r="S1" s="163" t="s">
        <v>253</v>
      </c>
      <c r="T1" s="163"/>
      <c r="U1" s="163"/>
      <c r="V1" s="163"/>
      <c r="W1" s="163"/>
      <c r="X1" s="163"/>
      <c r="Y1" s="163"/>
      <c r="Z1" s="163"/>
      <c r="AA1" s="163"/>
      <c r="AB1" s="154" t="s">
        <v>301</v>
      </c>
      <c r="AC1" s="154"/>
      <c r="AD1" s="154"/>
      <c r="AE1" s="154"/>
      <c r="AF1" s="164" t="s">
        <v>303</v>
      </c>
      <c r="AG1" s="164"/>
      <c r="AH1" s="164"/>
      <c r="AI1" s="154" t="s">
        <v>0</v>
      </c>
      <c r="AJ1" s="154"/>
      <c r="AK1" s="154" t="s">
        <v>279</v>
      </c>
      <c r="AL1" s="154"/>
      <c r="AM1" s="164" t="s">
        <v>255</v>
      </c>
      <c r="AN1" s="164"/>
      <c r="AO1" s="163" t="s">
        <v>256</v>
      </c>
      <c r="AP1" s="163"/>
      <c r="AQ1" s="163"/>
      <c r="AR1" s="154" t="s">
        <v>258</v>
      </c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</row>
    <row r="2" spans="1:71" ht="27.75" customHeight="1">
      <c r="A2" s="162"/>
      <c r="B2" s="162"/>
      <c r="C2" s="162"/>
      <c r="D2" s="162"/>
      <c r="E2" s="160"/>
      <c r="F2" s="158"/>
      <c r="G2" s="187"/>
      <c r="H2" s="187"/>
      <c r="I2" s="187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54"/>
      <c r="AC2" s="154"/>
      <c r="AD2" s="154"/>
      <c r="AE2" s="154"/>
      <c r="AF2" s="164"/>
      <c r="AG2" s="164"/>
      <c r="AH2" s="164"/>
      <c r="AI2" s="154"/>
      <c r="AJ2" s="154"/>
      <c r="AK2" s="154"/>
      <c r="AL2" s="154"/>
      <c r="AM2" s="164"/>
      <c r="AN2" s="164"/>
      <c r="AO2" s="163"/>
      <c r="AP2" s="163"/>
      <c r="AQ2" s="163"/>
      <c r="AR2" s="154" t="s">
        <v>329</v>
      </c>
      <c r="AS2" s="154"/>
      <c r="AT2" s="154"/>
      <c r="AU2" s="154"/>
      <c r="AV2" s="154" t="s">
        <v>302</v>
      </c>
      <c r="AW2" s="154"/>
      <c r="AX2" s="154"/>
      <c r="AY2" s="154"/>
      <c r="AZ2" s="154" t="s">
        <v>286</v>
      </c>
      <c r="BA2" s="154"/>
      <c r="BB2" s="154"/>
      <c r="BC2" s="154"/>
      <c r="BD2" s="154" t="s">
        <v>287</v>
      </c>
      <c r="BE2" s="154"/>
      <c r="BF2" s="154"/>
      <c r="BG2" s="154"/>
      <c r="BH2" s="154" t="s">
        <v>288</v>
      </c>
      <c r="BI2" s="154"/>
      <c r="BJ2" s="154"/>
      <c r="BK2" s="154"/>
      <c r="BL2" s="154" t="s">
        <v>289</v>
      </c>
      <c r="BM2" s="154"/>
      <c r="BN2" s="154"/>
      <c r="BO2" s="154"/>
      <c r="BP2" s="154" t="s">
        <v>1</v>
      </c>
      <c r="BQ2" s="154"/>
      <c r="BR2" s="154"/>
      <c r="BS2" s="154"/>
    </row>
    <row r="3" spans="1:71" ht="27.75" customHeight="1">
      <c r="A3" s="162"/>
      <c r="B3" s="162"/>
      <c r="C3" s="162"/>
      <c r="D3" s="162"/>
      <c r="E3" s="160"/>
      <c r="F3" s="158"/>
      <c r="G3" s="187"/>
      <c r="H3" s="187"/>
      <c r="I3" s="187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54"/>
      <c r="AC3" s="154"/>
      <c r="AD3" s="154"/>
      <c r="AE3" s="154"/>
      <c r="AF3" s="164"/>
      <c r="AG3" s="164"/>
      <c r="AH3" s="164"/>
      <c r="AI3" s="154"/>
      <c r="AJ3" s="154"/>
      <c r="AK3" s="154"/>
      <c r="AL3" s="154"/>
      <c r="AM3" s="164"/>
      <c r="AN3" s="164"/>
      <c r="AO3" s="163"/>
      <c r="AP3" s="163"/>
      <c r="AQ3" s="163"/>
      <c r="AR3" s="154" t="s">
        <v>282</v>
      </c>
      <c r="AS3" s="154"/>
      <c r="AT3" s="154" t="s">
        <v>283</v>
      </c>
      <c r="AU3" s="154"/>
      <c r="AV3" s="154" t="s">
        <v>282</v>
      </c>
      <c r="AW3" s="154"/>
      <c r="AX3" s="154" t="s">
        <v>283</v>
      </c>
      <c r="AY3" s="154"/>
      <c r="AZ3" s="154" t="s">
        <v>282</v>
      </c>
      <c r="BA3" s="154"/>
      <c r="BB3" s="154" t="s">
        <v>283</v>
      </c>
      <c r="BC3" s="154"/>
      <c r="BD3" s="154" t="s">
        <v>282</v>
      </c>
      <c r="BE3" s="154"/>
      <c r="BF3" s="154" t="s">
        <v>283</v>
      </c>
      <c r="BG3" s="154"/>
      <c r="BH3" s="154" t="s">
        <v>282</v>
      </c>
      <c r="BI3" s="154"/>
      <c r="BJ3" s="154" t="s">
        <v>283</v>
      </c>
      <c r="BK3" s="154"/>
      <c r="BL3" s="154" t="s">
        <v>282</v>
      </c>
      <c r="BM3" s="154"/>
      <c r="BN3" s="154" t="s">
        <v>283</v>
      </c>
      <c r="BO3" s="154"/>
      <c r="BP3" s="154" t="s">
        <v>282</v>
      </c>
      <c r="BQ3" s="154"/>
      <c r="BR3" s="154" t="s">
        <v>283</v>
      </c>
      <c r="BS3" s="154"/>
    </row>
    <row r="4" spans="1:122" ht="108.75" customHeight="1">
      <c r="A4" s="162"/>
      <c r="B4" s="162"/>
      <c r="C4" s="162"/>
      <c r="D4" s="162"/>
      <c r="E4" s="161"/>
      <c r="F4" s="158"/>
      <c r="G4" s="187"/>
      <c r="H4" s="187"/>
      <c r="I4" s="187"/>
      <c r="J4" s="7" t="s">
        <v>265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265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276</v>
      </c>
      <c r="AC4" s="7" t="s">
        <v>290</v>
      </c>
      <c r="AD4" s="7" t="s">
        <v>291</v>
      </c>
      <c r="AE4" s="7" t="s">
        <v>292</v>
      </c>
      <c r="AF4" s="7" t="s">
        <v>11</v>
      </c>
      <c r="AG4" s="7" t="s">
        <v>277</v>
      </c>
      <c r="AH4" s="7" t="s">
        <v>278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280</v>
      </c>
      <c r="AP4" s="7" t="s">
        <v>281</v>
      </c>
      <c r="AQ4" s="7" t="s">
        <v>257</v>
      </c>
      <c r="AR4" s="7" t="s">
        <v>284</v>
      </c>
      <c r="AS4" s="7" t="s">
        <v>285</v>
      </c>
      <c r="AT4" s="7" t="s">
        <v>284</v>
      </c>
      <c r="AU4" s="7" t="s">
        <v>285</v>
      </c>
      <c r="AV4" s="7" t="s">
        <v>284</v>
      </c>
      <c r="AW4" s="7" t="s">
        <v>285</v>
      </c>
      <c r="AX4" s="7" t="s">
        <v>284</v>
      </c>
      <c r="AY4" s="7" t="s">
        <v>285</v>
      </c>
      <c r="AZ4" s="7" t="s">
        <v>284</v>
      </c>
      <c r="BA4" s="7" t="s">
        <v>285</v>
      </c>
      <c r="BB4" s="7" t="s">
        <v>284</v>
      </c>
      <c r="BC4" s="7" t="s">
        <v>285</v>
      </c>
      <c r="BD4" s="7" t="s">
        <v>284</v>
      </c>
      <c r="BE4" s="7" t="s">
        <v>285</v>
      </c>
      <c r="BF4" s="7" t="s">
        <v>284</v>
      </c>
      <c r="BG4" s="7" t="s">
        <v>285</v>
      </c>
      <c r="BH4" s="7" t="s">
        <v>284</v>
      </c>
      <c r="BI4" s="7" t="s">
        <v>285</v>
      </c>
      <c r="BJ4" s="7" t="s">
        <v>284</v>
      </c>
      <c r="BK4" s="56" t="s">
        <v>285</v>
      </c>
      <c r="BL4" s="7" t="s">
        <v>284</v>
      </c>
      <c r="BM4" s="7" t="s">
        <v>285</v>
      </c>
      <c r="BN4" s="7" t="s">
        <v>284</v>
      </c>
      <c r="BO4" s="7" t="s">
        <v>285</v>
      </c>
      <c r="BP4" s="7" t="s">
        <v>284</v>
      </c>
      <c r="BQ4" s="7" t="s">
        <v>285</v>
      </c>
      <c r="BR4" s="7" t="s">
        <v>284</v>
      </c>
      <c r="BS4" s="7" t="s">
        <v>285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207" ht="14.25" customHeight="1">
      <c r="A5" s="12">
        <v>1</v>
      </c>
      <c r="B5" s="12" t="s">
        <v>296</v>
      </c>
      <c r="C5" s="12">
        <v>15036</v>
      </c>
      <c r="D5" s="19" t="s">
        <v>245</v>
      </c>
      <c r="E5" s="19">
        <f>IF(F5="Y",1,"")</f>
        <v>1</v>
      </c>
      <c r="F5" s="20" t="s">
        <v>334</v>
      </c>
      <c r="G5" s="88">
        <f>SUM(J5:R5)</f>
        <v>44</v>
      </c>
      <c r="H5" s="88">
        <f>SUM(S5:AA5)</f>
        <v>133</v>
      </c>
      <c r="I5" s="21"/>
      <c r="J5" s="23"/>
      <c r="K5" s="13"/>
      <c r="L5" s="13">
        <v>3</v>
      </c>
      <c r="M5" s="13">
        <v>14</v>
      </c>
      <c r="N5" s="13">
        <v>11</v>
      </c>
      <c r="O5" s="13"/>
      <c r="P5" s="13">
        <v>2</v>
      </c>
      <c r="Q5" s="13">
        <v>10</v>
      </c>
      <c r="R5" s="13">
        <v>4</v>
      </c>
      <c r="S5" s="18"/>
      <c r="T5" s="13">
        <v>27</v>
      </c>
      <c r="U5" s="13">
        <v>15</v>
      </c>
      <c r="V5" s="13">
        <v>26</v>
      </c>
      <c r="W5" s="13">
        <v>11</v>
      </c>
      <c r="X5" s="13">
        <v>21</v>
      </c>
      <c r="Y5" s="13">
        <v>9</v>
      </c>
      <c r="Z5" s="13">
        <v>15</v>
      </c>
      <c r="AA5" s="13">
        <v>9</v>
      </c>
      <c r="AB5" s="18">
        <v>53</v>
      </c>
      <c r="AC5" s="18">
        <v>1</v>
      </c>
      <c r="AD5" s="18">
        <v>5</v>
      </c>
      <c r="AE5" s="18"/>
      <c r="AF5" s="18">
        <v>11</v>
      </c>
      <c r="AG5" s="18">
        <v>8</v>
      </c>
      <c r="AH5" s="18">
        <v>79</v>
      </c>
      <c r="AI5" s="18"/>
      <c r="AJ5" s="18"/>
      <c r="AK5" s="18"/>
      <c r="AL5" s="18"/>
      <c r="AM5" s="18"/>
      <c r="AN5" s="18"/>
      <c r="AO5" s="29">
        <v>24</v>
      </c>
      <c r="AP5" s="29">
        <v>18</v>
      </c>
      <c r="AQ5" s="29">
        <v>48</v>
      </c>
      <c r="AR5" s="38">
        <v>1</v>
      </c>
      <c r="AS5" s="38">
        <v>40</v>
      </c>
      <c r="AT5" s="38"/>
      <c r="AU5" s="38"/>
      <c r="AV5" s="38"/>
      <c r="AW5" s="38"/>
      <c r="AX5" s="38"/>
      <c r="AY5" s="38"/>
      <c r="AZ5" s="38"/>
      <c r="BA5" s="38"/>
      <c r="BB5" s="38">
        <v>6</v>
      </c>
      <c r="BC5" s="38">
        <v>2</v>
      </c>
      <c r="BD5" s="38">
        <v>1</v>
      </c>
      <c r="BE5" s="38">
        <v>12</v>
      </c>
      <c r="BF5" s="38">
        <v>10</v>
      </c>
      <c r="BG5" s="38">
        <v>2</v>
      </c>
      <c r="BH5" s="38">
        <v>1</v>
      </c>
      <c r="BI5" s="38">
        <v>16</v>
      </c>
      <c r="BJ5" s="38">
        <v>10</v>
      </c>
      <c r="BK5" s="38">
        <v>2</v>
      </c>
      <c r="BL5" s="38">
        <v>1</v>
      </c>
      <c r="BM5" s="38">
        <v>16</v>
      </c>
      <c r="BN5" s="38"/>
      <c r="BO5" s="38"/>
      <c r="BP5" s="38">
        <v>1</v>
      </c>
      <c r="BQ5" s="38">
        <v>6</v>
      </c>
      <c r="BR5" s="38">
        <v>8</v>
      </c>
      <c r="BS5" s="38">
        <v>18</v>
      </c>
      <c r="BU5" s="15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8" ht="14.25" customHeight="1">
      <c r="A6" s="12">
        <f aca="true" t="shared" si="0" ref="A6:A33">+A5+1</f>
        <v>2</v>
      </c>
      <c r="B6" s="12" t="s">
        <v>296</v>
      </c>
      <c r="C6" s="12">
        <v>9365</v>
      </c>
      <c r="D6" s="19" t="s">
        <v>82</v>
      </c>
      <c r="E6" s="19">
        <f aca="true" t="shared" si="1" ref="E6:E69">IF(F6="Y",1,"")</f>
        <v>1</v>
      </c>
      <c r="F6" s="20" t="s">
        <v>334</v>
      </c>
      <c r="G6" s="88">
        <f aca="true" t="shared" si="2" ref="G6:G33">SUM(J6:R6)</f>
        <v>116</v>
      </c>
      <c r="H6" s="88">
        <f aca="true" t="shared" si="3" ref="H6:H33">SUM(S6:AA6)</f>
        <v>36</v>
      </c>
      <c r="I6" s="21"/>
      <c r="J6" s="23"/>
      <c r="K6" s="22">
        <v>2</v>
      </c>
      <c r="L6" s="22">
        <v>17</v>
      </c>
      <c r="M6" s="22">
        <v>21</v>
      </c>
      <c r="N6" s="22">
        <v>27</v>
      </c>
      <c r="O6" s="22">
        <v>3</v>
      </c>
      <c r="P6" s="22">
        <v>7</v>
      </c>
      <c r="Q6" s="22">
        <v>22</v>
      </c>
      <c r="R6" s="22">
        <v>17</v>
      </c>
      <c r="S6" s="23"/>
      <c r="T6" s="22">
        <v>1</v>
      </c>
      <c r="U6" s="22">
        <v>2</v>
      </c>
      <c r="V6" s="22">
        <v>9</v>
      </c>
      <c r="W6" s="22">
        <v>5</v>
      </c>
      <c r="X6" s="22">
        <v>4</v>
      </c>
      <c r="Y6" s="22">
        <v>7</v>
      </c>
      <c r="Z6" s="22">
        <v>7</v>
      </c>
      <c r="AA6" s="22">
        <v>1</v>
      </c>
      <c r="AB6" s="23">
        <v>4</v>
      </c>
      <c r="AC6" s="23">
        <v>1</v>
      </c>
      <c r="AD6" s="23">
        <v>11</v>
      </c>
      <c r="AE6" s="23"/>
      <c r="AF6" s="23">
        <v>20</v>
      </c>
      <c r="AG6" s="23">
        <v>14</v>
      </c>
      <c r="AH6" s="23">
        <v>120</v>
      </c>
      <c r="AI6" s="23">
        <v>1</v>
      </c>
      <c r="AJ6" s="23">
        <v>8</v>
      </c>
      <c r="AK6" s="23"/>
      <c r="AL6" s="23"/>
      <c r="AM6" s="23"/>
      <c r="AN6" s="23"/>
      <c r="AO6" s="25">
        <v>20</v>
      </c>
      <c r="AP6" s="25">
        <v>45</v>
      </c>
      <c r="AQ6" s="25">
        <v>35</v>
      </c>
      <c r="AR6" s="24">
        <v>1</v>
      </c>
      <c r="AS6" s="24">
        <v>45</v>
      </c>
      <c r="AT6" s="24"/>
      <c r="AU6" s="24"/>
      <c r="AV6" s="24"/>
      <c r="AW6" s="24"/>
      <c r="AX6" s="24">
        <v>1</v>
      </c>
      <c r="AY6" s="24">
        <v>15</v>
      </c>
      <c r="AZ6" s="24"/>
      <c r="BA6" s="24"/>
      <c r="BB6" s="24">
        <v>2</v>
      </c>
      <c r="BC6" s="24">
        <v>10</v>
      </c>
      <c r="BD6" s="24"/>
      <c r="BE6" s="24"/>
      <c r="BF6" s="24">
        <v>2</v>
      </c>
      <c r="BG6" s="24">
        <v>10</v>
      </c>
      <c r="BH6" s="24"/>
      <c r="BI6" s="24"/>
      <c r="BJ6" s="24">
        <v>2</v>
      </c>
      <c r="BK6" s="24">
        <v>4</v>
      </c>
      <c r="BL6" s="24">
        <v>2</v>
      </c>
      <c r="BM6" s="24">
        <v>14</v>
      </c>
      <c r="BN6" s="24">
        <v>4</v>
      </c>
      <c r="BO6" s="24">
        <v>12</v>
      </c>
      <c r="BP6" s="24"/>
      <c r="BQ6" s="24"/>
      <c r="BR6" s="24">
        <v>2</v>
      </c>
      <c r="BS6" s="24">
        <v>4</v>
      </c>
      <c r="BU6" s="15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</row>
    <row r="7" spans="1:207" ht="14.25" customHeight="1">
      <c r="A7" s="12">
        <f t="shared" si="0"/>
        <v>3</v>
      </c>
      <c r="B7" s="12" t="s">
        <v>296</v>
      </c>
      <c r="C7" s="12">
        <v>9367</v>
      </c>
      <c r="D7" s="19" t="s">
        <v>83</v>
      </c>
      <c r="E7" s="19">
        <f t="shared" si="1"/>
        <v>1</v>
      </c>
      <c r="F7" s="20" t="s">
        <v>334</v>
      </c>
      <c r="G7" s="88">
        <f t="shared" si="2"/>
        <v>27</v>
      </c>
      <c r="H7" s="88">
        <f t="shared" si="3"/>
        <v>18</v>
      </c>
      <c r="I7" s="21"/>
      <c r="J7" s="23"/>
      <c r="K7" s="22">
        <v>1</v>
      </c>
      <c r="L7" s="22">
        <v>5</v>
      </c>
      <c r="M7" s="22">
        <v>4</v>
      </c>
      <c r="N7" s="22">
        <v>8</v>
      </c>
      <c r="O7" s="22">
        <v>1</v>
      </c>
      <c r="P7" s="22">
        <v>2</v>
      </c>
      <c r="Q7" s="22">
        <v>3</v>
      </c>
      <c r="R7" s="22">
        <v>3</v>
      </c>
      <c r="S7" s="23"/>
      <c r="T7" s="22">
        <v>1</v>
      </c>
      <c r="U7" s="22">
        <v>1</v>
      </c>
      <c r="V7" s="22">
        <v>1</v>
      </c>
      <c r="W7" s="22">
        <v>5</v>
      </c>
      <c r="X7" s="22">
        <v>3</v>
      </c>
      <c r="Y7" s="22">
        <v>1</v>
      </c>
      <c r="Z7" s="22">
        <v>4</v>
      </c>
      <c r="AA7" s="22">
        <v>2</v>
      </c>
      <c r="AB7" s="23"/>
      <c r="AC7" s="23">
        <v>1</v>
      </c>
      <c r="AD7" s="23"/>
      <c r="AE7" s="23">
        <v>5</v>
      </c>
      <c r="AF7" s="23">
        <v>1</v>
      </c>
      <c r="AG7" s="23"/>
      <c r="AH7" s="23">
        <v>22</v>
      </c>
      <c r="AI7" s="23"/>
      <c r="AJ7" s="23"/>
      <c r="AK7" s="23"/>
      <c r="AL7" s="23"/>
      <c r="AM7" s="23"/>
      <c r="AN7" s="23"/>
      <c r="AO7" s="25">
        <v>3</v>
      </c>
      <c r="AP7" s="25"/>
      <c r="AQ7" s="25">
        <v>14</v>
      </c>
      <c r="AR7" s="24">
        <v>1</v>
      </c>
      <c r="AS7" s="24">
        <v>20</v>
      </c>
      <c r="AT7" s="24"/>
      <c r="AU7" s="24"/>
      <c r="AV7" s="24"/>
      <c r="AW7" s="24"/>
      <c r="AX7" s="24"/>
      <c r="AY7" s="24"/>
      <c r="AZ7" s="24"/>
      <c r="BA7" s="24"/>
      <c r="BB7" s="24">
        <v>3</v>
      </c>
      <c r="BC7" s="24">
        <v>10</v>
      </c>
      <c r="BD7" s="24"/>
      <c r="BE7" s="24"/>
      <c r="BF7" s="24"/>
      <c r="BG7" s="24"/>
      <c r="BH7" s="24"/>
      <c r="BI7" s="24"/>
      <c r="BJ7" s="24">
        <v>5</v>
      </c>
      <c r="BK7" s="24">
        <v>12</v>
      </c>
      <c r="BL7" s="24"/>
      <c r="BM7" s="24"/>
      <c r="BN7" s="24">
        <v>1</v>
      </c>
      <c r="BO7" s="24">
        <v>10</v>
      </c>
      <c r="BP7" s="24"/>
      <c r="BQ7" s="24"/>
      <c r="BR7" s="24"/>
      <c r="BS7" s="24"/>
      <c r="BU7" s="15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4.25" customHeight="1">
      <c r="A8" s="12">
        <f t="shared" si="0"/>
        <v>4</v>
      </c>
      <c r="B8" s="12" t="s">
        <v>296</v>
      </c>
      <c r="C8" s="12">
        <v>9368</v>
      </c>
      <c r="D8" s="19" t="s">
        <v>84</v>
      </c>
      <c r="E8" s="19">
        <f t="shared" si="1"/>
        <v>1</v>
      </c>
      <c r="F8" s="20" t="s">
        <v>334</v>
      </c>
      <c r="G8" s="88">
        <f t="shared" si="2"/>
        <v>74</v>
      </c>
      <c r="H8" s="88">
        <f t="shared" si="3"/>
        <v>1</v>
      </c>
      <c r="I8" s="21"/>
      <c r="J8" s="23"/>
      <c r="K8" s="22"/>
      <c r="L8" s="22">
        <v>2</v>
      </c>
      <c r="M8" s="22">
        <v>13</v>
      </c>
      <c r="N8" s="22">
        <v>40</v>
      </c>
      <c r="O8" s="22"/>
      <c r="P8" s="22">
        <v>4</v>
      </c>
      <c r="Q8" s="22">
        <v>2</v>
      </c>
      <c r="R8" s="13">
        <v>13</v>
      </c>
      <c r="S8" s="23"/>
      <c r="T8" s="22"/>
      <c r="U8" s="22"/>
      <c r="V8" s="22">
        <v>1</v>
      </c>
      <c r="W8" s="22"/>
      <c r="X8" s="22"/>
      <c r="Y8" s="22"/>
      <c r="Z8" s="22"/>
      <c r="AA8" s="22"/>
      <c r="AB8" s="23"/>
      <c r="AC8" s="23"/>
      <c r="AD8" s="23"/>
      <c r="AE8" s="23"/>
      <c r="AF8" s="23">
        <v>3</v>
      </c>
      <c r="AG8" s="23"/>
      <c r="AH8" s="23">
        <v>42</v>
      </c>
      <c r="AI8" s="23"/>
      <c r="AJ8" s="23"/>
      <c r="AK8" s="23"/>
      <c r="AL8" s="23"/>
      <c r="AM8" s="23"/>
      <c r="AN8" s="23"/>
      <c r="AO8" s="25">
        <v>3</v>
      </c>
      <c r="AP8" s="25"/>
      <c r="AQ8" s="25"/>
      <c r="AR8" s="24">
        <v>1</v>
      </c>
      <c r="AS8" s="24">
        <v>20</v>
      </c>
      <c r="AT8" s="24"/>
      <c r="AU8" s="24"/>
      <c r="AV8" s="24"/>
      <c r="AW8" s="24"/>
      <c r="AX8" s="24"/>
      <c r="AY8" s="24"/>
      <c r="AZ8" s="24"/>
      <c r="BA8" s="24"/>
      <c r="BB8" s="24">
        <v>4</v>
      </c>
      <c r="BC8" s="24">
        <v>6</v>
      </c>
      <c r="BD8" s="24"/>
      <c r="BE8" s="24"/>
      <c r="BF8" s="24">
        <v>3</v>
      </c>
      <c r="BG8" s="24">
        <v>8.5</v>
      </c>
      <c r="BH8" s="24"/>
      <c r="BI8" s="24"/>
      <c r="BJ8" s="24">
        <v>6</v>
      </c>
      <c r="BK8" s="24">
        <v>27</v>
      </c>
      <c r="BL8" s="24">
        <v>1</v>
      </c>
      <c r="BM8" s="24">
        <v>15</v>
      </c>
      <c r="BN8" s="24">
        <v>13</v>
      </c>
      <c r="BO8" s="24">
        <v>27</v>
      </c>
      <c r="BP8" s="24"/>
      <c r="BQ8" s="24"/>
      <c r="BR8" s="24"/>
      <c r="BS8" s="24"/>
      <c r="BU8" s="15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6" ht="14.25" customHeight="1">
      <c r="A9" s="12">
        <f t="shared" si="0"/>
        <v>5</v>
      </c>
      <c r="B9" s="12" t="s">
        <v>296</v>
      </c>
      <c r="C9" s="12">
        <v>9376</v>
      </c>
      <c r="D9" s="19" t="s">
        <v>85</v>
      </c>
      <c r="E9" s="19">
        <f t="shared" si="1"/>
        <v>1</v>
      </c>
      <c r="F9" s="20" t="s">
        <v>334</v>
      </c>
      <c r="G9" s="88">
        <f t="shared" si="2"/>
        <v>51</v>
      </c>
      <c r="H9" s="88">
        <f t="shared" si="3"/>
        <v>29</v>
      </c>
      <c r="I9" s="21"/>
      <c r="J9" s="23"/>
      <c r="K9" s="22"/>
      <c r="L9" s="22"/>
      <c r="M9" s="22">
        <v>5</v>
      </c>
      <c r="N9" s="22">
        <v>29</v>
      </c>
      <c r="O9" s="22"/>
      <c r="P9" s="22">
        <v>1</v>
      </c>
      <c r="Q9" s="22">
        <v>2</v>
      </c>
      <c r="R9" s="22">
        <v>14</v>
      </c>
      <c r="S9" s="23"/>
      <c r="T9" s="22">
        <v>3</v>
      </c>
      <c r="U9" s="22">
        <v>1</v>
      </c>
      <c r="V9" s="22">
        <v>6</v>
      </c>
      <c r="W9" s="22">
        <v>8</v>
      </c>
      <c r="X9" s="22">
        <v>4</v>
      </c>
      <c r="Y9" s="22">
        <v>1</v>
      </c>
      <c r="Z9" s="22">
        <v>2</v>
      </c>
      <c r="AA9" s="22">
        <v>4</v>
      </c>
      <c r="AB9" s="23">
        <v>6</v>
      </c>
      <c r="AC9" s="23">
        <v>4</v>
      </c>
      <c r="AD9" s="23">
        <v>10</v>
      </c>
      <c r="AE9" s="23">
        <v>4</v>
      </c>
      <c r="AF9" s="23">
        <v>1</v>
      </c>
      <c r="AG9" s="23"/>
      <c r="AH9" s="23">
        <v>29</v>
      </c>
      <c r="AI9" s="23"/>
      <c r="AJ9" s="23"/>
      <c r="AK9" s="23"/>
      <c r="AL9" s="23"/>
      <c r="AM9" s="23"/>
      <c r="AN9" s="23"/>
      <c r="AO9" s="25"/>
      <c r="AP9" s="25"/>
      <c r="AQ9" s="25">
        <v>6</v>
      </c>
      <c r="AR9" s="24">
        <v>1</v>
      </c>
      <c r="AS9" s="24">
        <v>16</v>
      </c>
      <c r="AT9" s="24">
        <v>2</v>
      </c>
      <c r="AU9" s="24">
        <v>2</v>
      </c>
      <c r="AV9" s="24"/>
      <c r="AW9" s="24"/>
      <c r="AX9" s="24"/>
      <c r="AY9" s="24"/>
      <c r="AZ9" s="24"/>
      <c r="BA9" s="24"/>
      <c r="BB9" s="24">
        <v>8</v>
      </c>
      <c r="BC9" s="24">
        <v>8</v>
      </c>
      <c r="BD9" s="24"/>
      <c r="BE9" s="24"/>
      <c r="BF9" s="24"/>
      <c r="BG9" s="24"/>
      <c r="BH9" s="24"/>
      <c r="BI9" s="24"/>
      <c r="BJ9" s="24"/>
      <c r="BK9" s="24"/>
      <c r="BL9" s="24">
        <v>1</v>
      </c>
      <c r="BM9" s="24">
        <v>8</v>
      </c>
      <c r="BN9" s="24">
        <v>30</v>
      </c>
      <c r="BO9" s="24">
        <v>60</v>
      </c>
      <c r="BP9" s="24"/>
      <c r="BQ9" s="24"/>
      <c r="BR9" s="24">
        <v>3</v>
      </c>
      <c r="BS9" s="24">
        <v>4</v>
      </c>
      <c r="BU9" s="15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</row>
    <row r="10" spans="1:207" ht="14.25" customHeight="1">
      <c r="A10" s="12">
        <f t="shared" si="0"/>
        <v>6</v>
      </c>
      <c r="B10" s="12" t="s">
        <v>296</v>
      </c>
      <c r="C10" s="12">
        <v>9369</v>
      </c>
      <c r="D10" s="19" t="s">
        <v>86</v>
      </c>
      <c r="E10" s="19">
        <f t="shared" si="1"/>
        <v>1</v>
      </c>
      <c r="F10" s="20" t="s">
        <v>334</v>
      </c>
      <c r="G10" s="88">
        <f t="shared" si="2"/>
        <v>127</v>
      </c>
      <c r="H10" s="88">
        <f t="shared" si="3"/>
        <v>59</v>
      </c>
      <c r="I10" s="21"/>
      <c r="J10" s="23"/>
      <c r="K10" s="22">
        <v>2</v>
      </c>
      <c r="L10" s="22">
        <v>14</v>
      </c>
      <c r="M10" s="22">
        <v>26</v>
      </c>
      <c r="N10" s="22">
        <v>31</v>
      </c>
      <c r="O10" s="22">
        <v>3</v>
      </c>
      <c r="P10" s="22">
        <v>7</v>
      </c>
      <c r="Q10" s="22">
        <v>22</v>
      </c>
      <c r="R10" s="22">
        <v>22</v>
      </c>
      <c r="S10" s="23"/>
      <c r="T10" s="22">
        <v>6</v>
      </c>
      <c r="U10" s="22">
        <v>5</v>
      </c>
      <c r="V10" s="22">
        <v>9</v>
      </c>
      <c r="W10" s="22">
        <v>11</v>
      </c>
      <c r="X10" s="22">
        <v>8</v>
      </c>
      <c r="Y10" s="22">
        <v>4</v>
      </c>
      <c r="Z10" s="22">
        <v>8</v>
      </c>
      <c r="AA10" s="22">
        <v>8</v>
      </c>
      <c r="AB10" s="23">
        <v>18</v>
      </c>
      <c r="AC10" s="23">
        <v>8</v>
      </c>
      <c r="AD10" s="23"/>
      <c r="AE10" s="23">
        <v>26</v>
      </c>
      <c r="AF10" s="23">
        <v>7</v>
      </c>
      <c r="AG10" s="23">
        <v>3</v>
      </c>
      <c r="AH10" s="23">
        <v>84</v>
      </c>
      <c r="AI10" s="23">
        <v>4</v>
      </c>
      <c r="AJ10" s="23">
        <v>1</v>
      </c>
      <c r="AK10" s="23"/>
      <c r="AL10" s="23"/>
      <c r="AM10" s="23"/>
      <c r="AN10" s="23"/>
      <c r="AO10" s="25">
        <v>6</v>
      </c>
      <c r="AP10" s="25">
        <v>4</v>
      </c>
      <c r="AQ10" s="25">
        <v>12</v>
      </c>
      <c r="AR10" s="24">
        <v>2</v>
      </c>
      <c r="AS10" s="24">
        <v>49</v>
      </c>
      <c r="AT10" s="24"/>
      <c r="AU10" s="24"/>
      <c r="AV10" s="24"/>
      <c r="AW10" s="24"/>
      <c r="AX10" s="24"/>
      <c r="AY10" s="24"/>
      <c r="AZ10" s="24"/>
      <c r="BA10" s="24"/>
      <c r="BB10" s="24">
        <v>2</v>
      </c>
      <c r="BC10" s="24">
        <v>2</v>
      </c>
      <c r="BD10" s="24"/>
      <c r="BE10" s="24"/>
      <c r="BF10" s="24"/>
      <c r="BG10" s="24"/>
      <c r="BH10" s="24"/>
      <c r="BI10" s="24"/>
      <c r="BJ10" s="24">
        <v>2</v>
      </c>
      <c r="BK10" s="24">
        <v>2</v>
      </c>
      <c r="BL10" s="24">
        <v>2</v>
      </c>
      <c r="BM10" s="24">
        <v>70</v>
      </c>
      <c r="BN10" s="24">
        <v>2</v>
      </c>
      <c r="BO10" s="24">
        <v>13</v>
      </c>
      <c r="BP10" s="24"/>
      <c r="BQ10" s="24"/>
      <c r="BR10" s="24">
        <v>7</v>
      </c>
      <c r="BS10" s="24">
        <v>6</v>
      </c>
      <c r="BU10" s="15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6" ht="14.25" customHeight="1">
      <c r="A11" s="12">
        <f t="shared" si="0"/>
        <v>7</v>
      </c>
      <c r="B11" s="12" t="s">
        <v>296</v>
      </c>
      <c r="C11" s="12">
        <v>9393</v>
      </c>
      <c r="D11" s="19" t="s">
        <v>87</v>
      </c>
      <c r="E11" s="19">
        <f t="shared" si="1"/>
        <v>1</v>
      </c>
      <c r="F11" s="20" t="s">
        <v>334</v>
      </c>
      <c r="G11" s="88">
        <f t="shared" si="2"/>
        <v>26</v>
      </c>
      <c r="H11" s="88">
        <f t="shared" si="3"/>
        <v>13</v>
      </c>
      <c r="I11" s="21"/>
      <c r="J11" s="23"/>
      <c r="K11" s="22"/>
      <c r="L11" s="22">
        <v>5</v>
      </c>
      <c r="M11" s="22">
        <v>6</v>
      </c>
      <c r="N11" s="22">
        <v>3</v>
      </c>
      <c r="O11" s="22">
        <v>1</v>
      </c>
      <c r="P11" s="22">
        <v>5</v>
      </c>
      <c r="Q11" s="22">
        <v>3</v>
      </c>
      <c r="R11" s="22">
        <v>3</v>
      </c>
      <c r="S11" s="23"/>
      <c r="T11" s="22"/>
      <c r="U11" s="22">
        <v>5</v>
      </c>
      <c r="V11" s="22"/>
      <c r="W11" s="22">
        <v>2</v>
      </c>
      <c r="X11" s="22">
        <v>2</v>
      </c>
      <c r="Y11" s="22">
        <v>4</v>
      </c>
      <c r="Z11" s="22"/>
      <c r="AA11" s="22"/>
      <c r="AB11" s="23"/>
      <c r="AC11" s="23"/>
      <c r="AD11" s="23"/>
      <c r="AE11" s="23"/>
      <c r="AF11" s="23">
        <v>14</v>
      </c>
      <c r="AG11" s="23">
        <v>6</v>
      </c>
      <c r="AH11" s="23">
        <v>39</v>
      </c>
      <c r="AI11" s="23">
        <v>1</v>
      </c>
      <c r="AJ11" s="23"/>
      <c r="AK11" s="23"/>
      <c r="AL11" s="23"/>
      <c r="AM11" s="23"/>
      <c r="AN11" s="23"/>
      <c r="AO11" s="25">
        <v>14</v>
      </c>
      <c r="AP11" s="25">
        <v>6</v>
      </c>
      <c r="AQ11" s="25">
        <v>4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>
        <v>1</v>
      </c>
      <c r="BC11" s="24">
        <v>1</v>
      </c>
      <c r="BD11" s="24"/>
      <c r="BE11" s="24"/>
      <c r="BF11" s="24">
        <v>2</v>
      </c>
      <c r="BG11" s="24">
        <v>2</v>
      </c>
      <c r="BH11" s="24"/>
      <c r="BI11" s="24"/>
      <c r="BJ11" s="24">
        <v>1</v>
      </c>
      <c r="BK11" s="24">
        <v>2</v>
      </c>
      <c r="BL11" s="24"/>
      <c r="BM11" s="24"/>
      <c r="BN11" s="24">
        <v>2</v>
      </c>
      <c r="BO11" s="24">
        <v>8</v>
      </c>
      <c r="BP11" s="24">
        <v>1</v>
      </c>
      <c r="BQ11" s="24">
        <v>4</v>
      </c>
      <c r="BR11" s="24"/>
      <c r="BS11" s="24"/>
      <c r="BU11" s="15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</row>
    <row r="12" spans="1:206" ht="14.25" customHeight="1">
      <c r="A12" s="12">
        <f t="shared" si="0"/>
        <v>8</v>
      </c>
      <c r="B12" s="12" t="s">
        <v>296</v>
      </c>
      <c r="C12" s="12">
        <v>9396</v>
      </c>
      <c r="D12" s="19" t="s">
        <v>100</v>
      </c>
      <c r="E12" s="19">
        <f t="shared" si="1"/>
        <v>1</v>
      </c>
      <c r="F12" s="20" t="s">
        <v>334</v>
      </c>
      <c r="G12" s="88">
        <f t="shared" si="2"/>
        <v>83</v>
      </c>
      <c r="H12" s="88">
        <f t="shared" si="3"/>
        <v>74</v>
      </c>
      <c r="I12" s="21"/>
      <c r="J12" s="23"/>
      <c r="K12" s="22"/>
      <c r="L12" s="22">
        <v>3</v>
      </c>
      <c r="M12" s="22">
        <v>9</v>
      </c>
      <c r="N12" s="22">
        <v>40</v>
      </c>
      <c r="O12" s="22"/>
      <c r="P12" s="22">
        <v>2</v>
      </c>
      <c r="Q12" s="22">
        <v>4</v>
      </c>
      <c r="R12" s="22">
        <v>25</v>
      </c>
      <c r="S12" s="23"/>
      <c r="T12" s="22">
        <v>2</v>
      </c>
      <c r="U12" s="22">
        <v>9</v>
      </c>
      <c r="V12" s="22">
        <v>5</v>
      </c>
      <c r="W12" s="22">
        <v>27</v>
      </c>
      <c r="X12" s="22"/>
      <c r="Y12" s="22">
        <v>7</v>
      </c>
      <c r="Z12" s="22">
        <v>7</v>
      </c>
      <c r="AA12" s="22">
        <v>17</v>
      </c>
      <c r="AB12" s="23">
        <v>6</v>
      </c>
      <c r="AC12" s="23">
        <v>7</v>
      </c>
      <c r="AD12" s="23">
        <v>2</v>
      </c>
      <c r="AE12" s="23">
        <v>15</v>
      </c>
      <c r="AF12" s="23">
        <v>20</v>
      </c>
      <c r="AG12" s="23">
        <v>2</v>
      </c>
      <c r="AH12" s="23">
        <v>96</v>
      </c>
      <c r="AI12" s="23"/>
      <c r="AJ12" s="23"/>
      <c r="AK12" s="23">
        <v>1</v>
      </c>
      <c r="AL12" s="23"/>
      <c r="AM12" s="23"/>
      <c r="AN12" s="23">
        <v>2</v>
      </c>
      <c r="AO12" s="25">
        <v>37</v>
      </c>
      <c r="AP12" s="25"/>
      <c r="AQ12" s="25">
        <v>38</v>
      </c>
      <c r="AR12" s="24">
        <v>1</v>
      </c>
      <c r="AS12" s="24">
        <v>40</v>
      </c>
      <c r="AT12" s="24"/>
      <c r="AU12" s="24"/>
      <c r="AV12" s="24"/>
      <c r="AW12" s="24"/>
      <c r="AX12" s="24"/>
      <c r="AY12" s="24"/>
      <c r="AZ12" s="24"/>
      <c r="BA12" s="24"/>
      <c r="BB12" s="24">
        <v>4</v>
      </c>
      <c r="BC12" s="24">
        <v>8</v>
      </c>
      <c r="BD12" s="24"/>
      <c r="BE12" s="24"/>
      <c r="BF12" s="24"/>
      <c r="BG12" s="24"/>
      <c r="BH12" s="24"/>
      <c r="BI12" s="24"/>
      <c r="BJ12" s="24">
        <v>3</v>
      </c>
      <c r="BK12" s="24">
        <v>3</v>
      </c>
      <c r="BL12" s="24"/>
      <c r="BM12" s="24"/>
      <c r="BN12" s="24">
        <v>5</v>
      </c>
      <c r="BO12" s="24">
        <v>15</v>
      </c>
      <c r="BP12" s="24"/>
      <c r="BQ12" s="24"/>
      <c r="BR12" s="24"/>
      <c r="BS12" s="24"/>
      <c r="BU12" s="15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</row>
    <row r="13" spans="1:206" ht="14.25" customHeight="1">
      <c r="A13" s="12">
        <f t="shared" si="0"/>
        <v>9</v>
      </c>
      <c r="B13" s="12" t="s">
        <v>296</v>
      </c>
      <c r="C13" s="12">
        <v>9397</v>
      </c>
      <c r="D13" s="19" t="s">
        <v>98</v>
      </c>
      <c r="E13" s="19">
        <f t="shared" si="1"/>
        <v>1</v>
      </c>
      <c r="F13" s="20" t="s">
        <v>334</v>
      </c>
      <c r="G13" s="88">
        <f t="shared" si="2"/>
        <v>16</v>
      </c>
      <c r="H13" s="88">
        <f t="shared" si="3"/>
        <v>7</v>
      </c>
      <c r="I13" s="21"/>
      <c r="J13" s="23"/>
      <c r="K13" s="22"/>
      <c r="L13" s="22"/>
      <c r="M13" s="22">
        <v>4</v>
      </c>
      <c r="N13" s="22">
        <v>9</v>
      </c>
      <c r="O13" s="22"/>
      <c r="P13" s="22"/>
      <c r="Q13" s="22"/>
      <c r="R13" s="22">
        <v>3</v>
      </c>
      <c r="S13" s="23"/>
      <c r="T13" s="22"/>
      <c r="U13" s="22"/>
      <c r="V13" s="22">
        <v>2</v>
      </c>
      <c r="W13" s="22">
        <v>2</v>
      </c>
      <c r="X13" s="22"/>
      <c r="Y13" s="22"/>
      <c r="Z13" s="22">
        <v>1</v>
      </c>
      <c r="AA13" s="22">
        <v>2</v>
      </c>
      <c r="AB13" s="23">
        <v>4</v>
      </c>
      <c r="AC13" s="23">
        <v>1</v>
      </c>
      <c r="AD13" s="23">
        <v>2</v>
      </c>
      <c r="AE13" s="23"/>
      <c r="AF13" s="23">
        <v>4</v>
      </c>
      <c r="AG13" s="23"/>
      <c r="AH13" s="23">
        <v>19</v>
      </c>
      <c r="AI13" s="23"/>
      <c r="AJ13" s="23"/>
      <c r="AK13" s="23"/>
      <c r="AL13" s="23"/>
      <c r="AM13" s="23"/>
      <c r="AN13" s="23">
        <v>4</v>
      </c>
      <c r="AO13" s="25"/>
      <c r="AP13" s="25"/>
      <c r="AQ13" s="25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>
        <v>3</v>
      </c>
      <c r="BR13" s="24">
        <v>6</v>
      </c>
      <c r="BS13" s="24">
        <v>18</v>
      </c>
      <c r="BU13" s="15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</row>
    <row r="14" spans="1:207" ht="14.25" customHeight="1">
      <c r="A14" s="12">
        <f t="shared" si="0"/>
        <v>10</v>
      </c>
      <c r="B14" s="12" t="s">
        <v>296</v>
      </c>
      <c r="C14" s="12">
        <v>9373</v>
      </c>
      <c r="D14" s="19" t="s">
        <v>88</v>
      </c>
      <c r="E14" s="19">
        <f t="shared" si="1"/>
        <v>1</v>
      </c>
      <c r="F14" s="20" t="s">
        <v>334</v>
      </c>
      <c r="G14" s="88">
        <f t="shared" si="2"/>
        <v>24</v>
      </c>
      <c r="H14" s="88">
        <f t="shared" si="3"/>
        <v>24</v>
      </c>
      <c r="I14" s="21"/>
      <c r="J14" s="23"/>
      <c r="K14" s="22"/>
      <c r="L14" s="22"/>
      <c r="M14" s="22">
        <v>2</v>
      </c>
      <c r="N14" s="22">
        <v>13</v>
      </c>
      <c r="O14" s="22"/>
      <c r="P14" s="22"/>
      <c r="Q14" s="22">
        <v>3</v>
      </c>
      <c r="R14" s="22">
        <v>6</v>
      </c>
      <c r="S14" s="23"/>
      <c r="T14" s="22"/>
      <c r="U14" s="22">
        <v>3</v>
      </c>
      <c r="V14" s="22">
        <v>4</v>
      </c>
      <c r="W14" s="22">
        <v>9</v>
      </c>
      <c r="X14" s="22"/>
      <c r="Y14" s="22"/>
      <c r="Z14" s="22">
        <v>2</v>
      </c>
      <c r="AA14" s="22">
        <v>6</v>
      </c>
      <c r="AB14" s="23">
        <v>1</v>
      </c>
      <c r="AC14" s="23"/>
      <c r="AD14" s="23"/>
      <c r="AE14" s="23">
        <v>2</v>
      </c>
      <c r="AF14" s="23"/>
      <c r="AG14" s="23"/>
      <c r="AH14" s="23">
        <v>15</v>
      </c>
      <c r="AI14" s="23"/>
      <c r="AJ14" s="23"/>
      <c r="AK14" s="23"/>
      <c r="AL14" s="23"/>
      <c r="AM14" s="23"/>
      <c r="AN14" s="23"/>
      <c r="AO14" s="25"/>
      <c r="AP14" s="25"/>
      <c r="AQ14" s="25"/>
      <c r="AR14" s="24">
        <v>1</v>
      </c>
      <c r="AS14" s="24">
        <v>30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>
        <v>3</v>
      </c>
      <c r="BO14" s="24">
        <v>25</v>
      </c>
      <c r="BP14" s="24"/>
      <c r="BQ14" s="24"/>
      <c r="BR14" s="24"/>
      <c r="BS14" s="24"/>
      <c r="BU14" s="15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4.25" customHeight="1">
      <c r="A15" s="12">
        <f t="shared" si="0"/>
        <v>11</v>
      </c>
      <c r="B15" s="12" t="s">
        <v>296</v>
      </c>
      <c r="C15" s="12">
        <v>9375</v>
      </c>
      <c r="D15" s="19" t="s">
        <v>81</v>
      </c>
      <c r="E15" s="19">
        <f t="shared" si="1"/>
        <v>1</v>
      </c>
      <c r="F15" s="20" t="s">
        <v>334</v>
      </c>
      <c r="G15" s="88">
        <f t="shared" si="2"/>
        <v>77</v>
      </c>
      <c r="H15" s="88">
        <f t="shared" si="3"/>
        <v>63</v>
      </c>
      <c r="I15" s="21"/>
      <c r="J15" s="23"/>
      <c r="K15" s="13">
        <v>1</v>
      </c>
      <c r="L15" s="13">
        <v>7</v>
      </c>
      <c r="M15" s="13">
        <v>10</v>
      </c>
      <c r="N15" s="13">
        <v>34</v>
      </c>
      <c r="O15" s="13">
        <v>1</v>
      </c>
      <c r="P15" s="13">
        <v>4</v>
      </c>
      <c r="Q15" s="13">
        <v>8</v>
      </c>
      <c r="R15" s="13">
        <v>12</v>
      </c>
      <c r="S15" s="18"/>
      <c r="T15" s="13">
        <v>5</v>
      </c>
      <c r="U15" s="13">
        <v>4</v>
      </c>
      <c r="V15" s="13">
        <v>13</v>
      </c>
      <c r="W15" s="13">
        <v>16</v>
      </c>
      <c r="X15" s="13">
        <v>9</v>
      </c>
      <c r="Y15" s="13">
        <v>4</v>
      </c>
      <c r="Z15" s="13">
        <v>5</v>
      </c>
      <c r="AA15" s="13">
        <v>7</v>
      </c>
      <c r="AB15" s="18">
        <v>13</v>
      </c>
      <c r="AC15" s="18">
        <v>14</v>
      </c>
      <c r="AD15" s="18">
        <v>1</v>
      </c>
      <c r="AE15" s="18">
        <v>28</v>
      </c>
      <c r="AF15" s="18">
        <v>12</v>
      </c>
      <c r="AG15" s="18">
        <v>5</v>
      </c>
      <c r="AH15" s="18">
        <v>83</v>
      </c>
      <c r="AI15" s="18"/>
      <c r="AJ15" s="18"/>
      <c r="AK15" s="18"/>
      <c r="AL15" s="18"/>
      <c r="AM15" s="18"/>
      <c r="AN15" s="18"/>
      <c r="AO15" s="29">
        <v>11</v>
      </c>
      <c r="AP15" s="29"/>
      <c r="AQ15" s="29">
        <v>30</v>
      </c>
      <c r="AR15" s="38">
        <v>1</v>
      </c>
      <c r="AS15" s="38">
        <v>40</v>
      </c>
      <c r="AT15" s="38"/>
      <c r="AU15" s="38"/>
      <c r="AV15" s="38"/>
      <c r="AW15" s="38"/>
      <c r="AX15" s="38"/>
      <c r="AY15" s="38"/>
      <c r="AZ15" s="38"/>
      <c r="BA15" s="38"/>
      <c r="BB15" s="38">
        <v>2</v>
      </c>
      <c r="BC15" s="38">
        <v>44</v>
      </c>
      <c r="BD15" s="38"/>
      <c r="BE15" s="38"/>
      <c r="BF15" s="38"/>
      <c r="BG15" s="38"/>
      <c r="BH15" s="38"/>
      <c r="BI15" s="38"/>
      <c r="BJ15" s="38">
        <v>11</v>
      </c>
      <c r="BK15" s="38">
        <v>1</v>
      </c>
      <c r="BL15" s="38"/>
      <c r="BM15" s="38"/>
      <c r="BN15" s="38">
        <v>4</v>
      </c>
      <c r="BO15" s="38">
        <v>1</v>
      </c>
      <c r="BP15" s="38">
        <v>1</v>
      </c>
      <c r="BQ15" s="38">
        <v>8</v>
      </c>
      <c r="BR15" s="38"/>
      <c r="BS15" s="38"/>
      <c r="BU15" s="15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4.25" customHeight="1">
      <c r="A16" s="12">
        <f t="shared" si="0"/>
        <v>12</v>
      </c>
      <c r="B16" s="12" t="s">
        <v>296</v>
      </c>
      <c r="C16" s="12">
        <v>9377</v>
      </c>
      <c r="D16" s="19" t="s">
        <v>89</v>
      </c>
      <c r="E16" s="19">
        <f t="shared" si="1"/>
        <v>1</v>
      </c>
      <c r="F16" s="20" t="s">
        <v>334</v>
      </c>
      <c r="G16" s="88">
        <f t="shared" si="2"/>
        <v>46</v>
      </c>
      <c r="H16" s="88">
        <f t="shared" si="3"/>
        <v>53</v>
      </c>
      <c r="I16" s="21"/>
      <c r="J16" s="23"/>
      <c r="K16" s="13">
        <v>1</v>
      </c>
      <c r="L16" s="13">
        <v>2</v>
      </c>
      <c r="M16" s="13">
        <v>7</v>
      </c>
      <c r="N16" s="13">
        <v>20</v>
      </c>
      <c r="O16" s="13">
        <v>1</v>
      </c>
      <c r="P16" s="13">
        <v>1</v>
      </c>
      <c r="Q16" s="13">
        <v>2</v>
      </c>
      <c r="R16" s="13">
        <v>12</v>
      </c>
      <c r="S16" s="18"/>
      <c r="T16" s="13">
        <v>6</v>
      </c>
      <c r="U16" s="13">
        <v>6</v>
      </c>
      <c r="V16" s="13">
        <v>8</v>
      </c>
      <c r="W16" s="13">
        <v>14</v>
      </c>
      <c r="X16" s="13">
        <v>5</v>
      </c>
      <c r="Y16" s="13">
        <v>4</v>
      </c>
      <c r="Z16" s="13">
        <v>2</v>
      </c>
      <c r="AA16" s="13">
        <v>8</v>
      </c>
      <c r="AB16" s="18">
        <v>8</v>
      </c>
      <c r="AC16" s="18">
        <v>4</v>
      </c>
      <c r="AD16" s="18"/>
      <c r="AE16" s="18"/>
      <c r="AF16" s="18">
        <v>9</v>
      </c>
      <c r="AG16" s="18">
        <v>2</v>
      </c>
      <c r="AH16" s="18">
        <v>73</v>
      </c>
      <c r="AI16" s="18">
        <v>1</v>
      </c>
      <c r="AJ16" s="18">
        <v>1</v>
      </c>
      <c r="AK16" s="18"/>
      <c r="AL16" s="18"/>
      <c r="AM16" s="18"/>
      <c r="AN16" s="18"/>
      <c r="AO16" s="29">
        <v>9</v>
      </c>
      <c r="AP16" s="29">
        <v>2</v>
      </c>
      <c r="AQ16" s="29">
        <v>20</v>
      </c>
      <c r="AR16" s="38">
        <v>1</v>
      </c>
      <c r="AS16" s="38">
        <v>50</v>
      </c>
      <c r="AT16" s="38"/>
      <c r="AU16" s="38"/>
      <c r="AV16" s="38"/>
      <c r="AW16" s="38"/>
      <c r="AX16" s="38"/>
      <c r="AY16" s="38"/>
      <c r="AZ16" s="38"/>
      <c r="BA16" s="38"/>
      <c r="BB16" s="38">
        <v>3</v>
      </c>
      <c r="BC16" s="38">
        <v>8</v>
      </c>
      <c r="BD16" s="38"/>
      <c r="BE16" s="38"/>
      <c r="BF16" s="38">
        <v>2</v>
      </c>
      <c r="BG16" s="38">
        <v>3</v>
      </c>
      <c r="BH16" s="38"/>
      <c r="BI16" s="38"/>
      <c r="BJ16" s="38">
        <v>3</v>
      </c>
      <c r="BK16" s="38">
        <v>4</v>
      </c>
      <c r="BL16" s="38">
        <v>1</v>
      </c>
      <c r="BM16" s="38">
        <v>12</v>
      </c>
      <c r="BN16" s="38"/>
      <c r="BO16" s="38"/>
      <c r="BP16" s="38">
        <v>1</v>
      </c>
      <c r="BQ16" s="38">
        <v>3</v>
      </c>
      <c r="BR16" s="38"/>
      <c r="BS16" s="38"/>
      <c r="BU16" s="15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106" ht="14.25" customHeight="1">
      <c r="A17" s="12">
        <f t="shared" si="0"/>
        <v>13</v>
      </c>
      <c r="B17" s="12" t="s">
        <v>296</v>
      </c>
      <c r="C17" s="12">
        <v>9398</v>
      </c>
      <c r="D17" s="19" t="s">
        <v>101</v>
      </c>
      <c r="E17" s="19">
        <f t="shared" si="1"/>
        <v>1</v>
      </c>
      <c r="F17" s="20" t="s">
        <v>334</v>
      </c>
      <c r="G17" s="88">
        <f t="shared" si="2"/>
        <v>220</v>
      </c>
      <c r="H17" s="88">
        <f t="shared" si="3"/>
        <v>203</v>
      </c>
      <c r="I17" s="21"/>
      <c r="J17" s="23"/>
      <c r="K17" s="22">
        <v>16</v>
      </c>
      <c r="L17" s="22">
        <v>5</v>
      </c>
      <c r="M17" s="22">
        <v>26</v>
      </c>
      <c r="N17" s="22">
        <v>91</v>
      </c>
      <c r="O17" s="22">
        <v>6</v>
      </c>
      <c r="P17" s="22">
        <v>8</v>
      </c>
      <c r="Q17" s="22">
        <v>18</v>
      </c>
      <c r="R17" s="22">
        <v>50</v>
      </c>
      <c r="S17" s="23"/>
      <c r="T17" s="22">
        <v>6</v>
      </c>
      <c r="U17" s="22">
        <v>12</v>
      </c>
      <c r="V17" s="22">
        <v>24</v>
      </c>
      <c r="W17" s="22">
        <v>88</v>
      </c>
      <c r="X17" s="22">
        <v>4</v>
      </c>
      <c r="Y17" s="22">
        <v>5</v>
      </c>
      <c r="Z17" s="22">
        <v>20</v>
      </c>
      <c r="AA17" s="22">
        <v>44</v>
      </c>
      <c r="AB17" s="23">
        <v>54</v>
      </c>
      <c r="AC17" s="23">
        <v>11</v>
      </c>
      <c r="AD17" s="23">
        <v>90</v>
      </c>
      <c r="AE17" s="23">
        <v>26</v>
      </c>
      <c r="AF17" s="23">
        <v>7</v>
      </c>
      <c r="AG17" s="23">
        <v>3</v>
      </c>
      <c r="AH17" s="23">
        <v>260</v>
      </c>
      <c r="AI17" s="23"/>
      <c r="AJ17" s="23">
        <v>8</v>
      </c>
      <c r="AK17" s="23"/>
      <c r="AL17" s="23">
        <v>1</v>
      </c>
      <c r="AM17" s="23"/>
      <c r="AN17" s="23"/>
      <c r="AO17" s="25">
        <v>12</v>
      </c>
      <c r="AP17" s="25">
        <v>19</v>
      </c>
      <c r="AQ17" s="25">
        <v>162</v>
      </c>
      <c r="AR17" s="24">
        <v>2</v>
      </c>
      <c r="AS17" s="24">
        <v>72</v>
      </c>
      <c r="AT17" s="24">
        <v>1</v>
      </c>
      <c r="AU17" s="24">
        <v>20</v>
      </c>
      <c r="AV17" s="24"/>
      <c r="AW17" s="24"/>
      <c r="AX17" s="24"/>
      <c r="AY17" s="24"/>
      <c r="AZ17" s="24">
        <v>1</v>
      </c>
      <c r="BA17" s="24">
        <v>19</v>
      </c>
      <c r="BB17" s="24"/>
      <c r="BC17" s="24"/>
      <c r="BD17" s="24"/>
      <c r="BE17" s="24"/>
      <c r="BF17" s="24">
        <v>1</v>
      </c>
      <c r="BG17" s="24">
        <v>20</v>
      </c>
      <c r="BH17" s="24"/>
      <c r="BI17" s="24"/>
      <c r="BJ17" s="24">
        <v>1</v>
      </c>
      <c r="BK17" s="24">
        <v>5</v>
      </c>
      <c r="BL17" s="24">
        <v>4</v>
      </c>
      <c r="BM17" s="24">
        <v>76</v>
      </c>
      <c r="BN17" s="24"/>
      <c r="BO17" s="24"/>
      <c r="BP17" s="24">
        <v>2</v>
      </c>
      <c r="BQ17" s="24">
        <v>40</v>
      </c>
      <c r="BR17" s="24"/>
      <c r="BS17" s="24"/>
      <c r="BU17" s="15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</row>
    <row r="18" spans="1:73" ht="14.25" customHeight="1">
      <c r="A18" s="12">
        <f t="shared" si="0"/>
        <v>14</v>
      </c>
      <c r="B18" s="12" t="s">
        <v>296</v>
      </c>
      <c r="C18" s="12">
        <v>9407</v>
      </c>
      <c r="D18" s="19" t="s">
        <v>102</v>
      </c>
      <c r="E18" s="19">
        <f t="shared" si="1"/>
      </c>
      <c r="F18" s="20" t="s">
        <v>331</v>
      </c>
      <c r="G18" s="88">
        <f t="shared" si="2"/>
        <v>15</v>
      </c>
      <c r="H18" s="88">
        <f t="shared" si="3"/>
        <v>1</v>
      </c>
      <c r="I18" s="21"/>
      <c r="J18" s="23"/>
      <c r="K18" s="22">
        <v>2</v>
      </c>
      <c r="L18" s="22">
        <v>2</v>
      </c>
      <c r="M18" s="22"/>
      <c r="N18" s="22">
        <v>4</v>
      </c>
      <c r="O18" s="22">
        <v>4</v>
      </c>
      <c r="P18" s="22"/>
      <c r="Q18" s="22">
        <v>2</v>
      </c>
      <c r="R18" s="22">
        <v>1</v>
      </c>
      <c r="S18" s="23"/>
      <c r="T18" s="22"/>
      <c r="U18" s="22"/>
      <c r="V18" s="22"/>
      <c r="W18" s="22"/>
      <c r="X18" s="22">
        <v>1</v>
      </c>
      <c r="Y18" s="22"/>
      <c r="Z18" s="22"/>
      <c r="AA18" s="22"/>
      <c r="AB18" s="23"/>
      <c r="AC18" s="23"/>
      <c r="AD18" s="23"/>
      <c r="AE18" s="23"/>
      <c r="AF18" s="23"/>
      <c r="AG18" s="23"/>
      <c r="AH18" s="23"/>
      <c r="AI18" s="23">
        <v>3</v>
      </c>
      <c r="AJ18" s="23"/>
      <c r="AK18" s="23"/>
      <c r="AL18" s="23"/>
      <c r="AM18" s="23"/>
      <c r="AN18" s="23"/>
      <c r="AO18" s="25">
        <v>5</v>
      </c>
      <c r="AP18" s="25"/>
      <c r="AQ18" s="28">
        <v>7</v>
      </c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U18" s="15"/>
    </row>
    <row r="19" spans="1:73" ht="14.25" customHeight="1">
      <c r="A19" s="12">
        <f t="shared" si="0"/>
        <v>15</v>
      </c>
      <c r="B19" s="12" t="s">
        <v>296</v>
      </c>
      <c r="C19" s="12">
        <v>14308</v>
      </c>
      <c r="D19" s="19" t="s">
        <v>95</v>
      </c>
      <c r="E19" s="19">
        <f t="shared" si="1"/>
        <v>1</v>
      </c>
      <c r="F19" s="20" t="s">
        <v>334</v>
      </c>
      <c r="G19" s="88">
        <f t="shared" si="2"/>
        <v>40</v>
      </c>
      <c r="H19" s="88">
        <f t="shared" si="3"/>
        <v>14</v>
      </c>
      <c r="I19" s="21"/>
      <c r="J19" s="23"/>
      <c r="K19" s="13"/>
      <c r="L19" s="13"/>
      <c r="M19" s="13">
        <v>9</v>
      </c>
      <c r="N19" s="13">
        <v>20</v>
      </c>
      <c r="O19" s="13"/>
      <c r="P19" s="13"/>
      <c r="Q19" s="13">
        <v>5</v>
      </c>
      <c r="R19" s="13">
        <v>6</v>
      </c>
      <c r="S19" s="18"/>
      <c r="T19" s="13">
        <v>2</v>
      </c>
      <c r="U19" s="13">
        <v>2</v>
      </c>
      <c r="V19" s="13">
        <v>2</v>
      </c>
      <c r="W19" s="13"/>
      <c r="X19" s="13">
        <v>3</v>
      </c>
      <c r="Y19" s="13">
        <v>2</v>
      </c>
      <c r="Z19" s="13">
        <v>2</v>
      </c>
      <c r="AA19" s="13">
        <v>1</v>
      </c>
      <c r="AB19" s="18">
        <v>2</v>
      </c>
      <c r="AC19" s="18"/>
      <c r="AD19" s="18"/>
      <c r="AE19" s="18"/>
      <c r="AF19" s="18">
        <v>5</v>
      </c>
      <c r="AG19" s="18">
        <v>4</v>
      </c>
      <c r="AH19" s="18">
        <v>34</v>
      </c>
      <c r="AI19" s="18"/>
      <c r="AJ19" s="18"/>
      <c r="AK19" s="18"/>
      <c r="AL19" s="18"/>
      <c r="AM19" s="18"/>
      <c r="AN19" s="18"/>
      <c r="AO19" s="29">
        <v>30</v>
      </c>
      <c r="AP19" s="29">
        <v>6</v>
      </c>
      <c r="AQ19" s="29">
        <v>27</v>
      </c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>
        <v>1</v>
      </c>
      <c r="BC19" s="38">
        <v>2</v>
      </c>
      <c r="BD19" s="38">
        <v>1</v>
      </c>
      <c r="BE19" s="38">
        <v>5</v>
      </c>
      <c r="BF19" s="38">
        <v>2</v>
      </c>
      <c r="BG19" s="38">
        <v>4</v>
      </c>
      <c r="BH19" s="38">
        <v>1</v>
      </c>
      <c r="BI19" s="38">
        <v>5</v>
      </c>
      <c r="BJ19" s="38">
        <v>3</v>
      </c>
      <c r="BK19" s="38">
        <v>8</v>
      </c>
      <c r="BL19" s="38"/>
      <c r="BM19" s="38"/>
      <c r="BN19" s="38">
        <v>3</v>
      </c>
      <c r="BO19" s="38">
        <v>13</v>
      </c>
      <c r="BP19" s="38"/>
      <c r="BQ19" s="38"/>
      <c r="BR19" s="38"/>
      <c r="BS19" s="38"/>
      <c r="BU19" s="15"/>
    </row>
    <row r="20" spans="1:73" ht="14.25" customHeight="1">
      <c r="A20" s="12">
        <f t="shared" si="0"/>
        <v>16</v>
      </c>
      <c r="B20" s="12" t="s">
        <v>296</v>
      </c>
      <c r="C20" s="12">
        <v>9379</v>
      </c>
      <c r="D20" s="19" t="s">
        <v>90</v>
      </c>
      <c r="E20" s="19">
        <f t="shared" si="1"/>
        <v>1</v>
      </c>
      <c r="F20" s="20" t="s">
        <v>334</v>
      </c>
      <c r="G20" s="88">
        <f t="shared" si="2"/>
        <v>42</v>
      </c>
      <c r="H20" s="88">
        <f t="shared" si="3"/>
        <v>48</v>
      </c>
      <c r="I20" s="21"/>
      <c r="J20" s="23"/>
      <c r="K20" s="13"/>
      <c r="L20" s="13">
        <v>1</v>
      </c>
      <c r="M20" s="13">
        <v>4</v>
      </c>
      <c r="N20" s="13">
        <v>26</v>
      </c>
      <c r="O20" s="13"/>
      <c r="P20" s="13">
        <v>1</v>
      </c>
      <c r="Q20" s="13">
        <v>1</v>
      </c>
      <c r="R20" s="13">
        <v>9</v>
      </c>
      <c r="S20" s="18"/>
      <c r="T20" s="13"/>
      <c r="U20" s="13"/>
      <c r="V20" s="13">
        <v>4</v>
      </c>
      <c r="W20" s="13">
        <v>24</v>
      </c>
      <c r="X20" s="13"/>
      <c r="Y20" s="13"/>
      <c r="Z20" s="13">
        <v>5</v>
      </c>
      <c r="AA20" s="13">
        <v>15</v>
      </c>
      <c r="AB20" s="18"/>
      <c r="AC20" s="18"/>
      <c r="AD20" s="18">
        <v>4</v>
      </c>
      <c r="AE20" s="18">
        <v>5</v>
      </c>
      <c r="AF20" s="18">
        <v>2</v>
      </c>
      <c r="AG20" s="18"/>
      <c r="AH20" s="18">
        <v>37</v>
      </c>
      <c r="AI20" s="18"/>
      <c r="AJ20" s="18"/>
      <c r="AK20" s="18"/>
      <c r="AL20" s="18"/>
      <c r="AM20" s="18"/>
      <c r="AN20" s="18"/>
      <c r="AO20" s="29"/>
      <c r="AP20" s="29"/>
      <c r="AQ20" s="29"/>
      <c r="AR20" s="38">
        <v>0.5</v>
      </c>
      <c r="AS20" s="38">
        <v>0.5</v>
      </c>
      <c r="AT20" s="38"/>
      <c r="AU20" s="38"/>
      <c r="AV20" s="38"/>
      <c r="AW20" s="38"/>
      <c r="AX20" s="38"/>
      <c r="AY20" s="38"/>
      <c r="AZ20" s="38"/>
      <c r="BA20" s="38"/>
      <c r="BB20" s="38">
        <v>4</v>
      </c>
      <c r="BC20" s="38">
        <v>20</v>
      </c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>
        <v>3</v>
      </c>
      <c r="BO20" s="38">
        <v>30</v>
      </c>
      <c r="BP20" s="38"/>
      <c r="BQ20" s="38"/>
      <c r="BR20" s="38"/>
      <c r="BS20" s="38"/>
      <c r="BU20" s="15"/>
    </row>
    <row r="21" spans="1:73" ht="14.25" customHeight="1">
      <c r="A21" s="12">
        <f t="shared" si="0"/>
        <v>17</v>
      </c>
      <c r="B21" s="12" t="s">
        <v>296</v>
      </c>
      <c r="C21" s="12">
        <v>9382</v>
      </c>
      <c r="D21" s="19" t="s">
        <v>91</v>
      </c>
      <c r="E21" s="19">
        <f t="shared" si="1"/>
        <v>1</v>
      </c>
      <c r="F21" s="20" t="s">
        <v>334</v>
      </c>
      <c r="G21" s="88">
        <f t="shared" si="2"/>
        <v>58</v>
      </c>
      <c r="H21" s="88">
        <f t="shared" si="3"/>
        <v>4</v>
      </c>
      <c r="I21" s="21"/>
      <c r="J21" s="23"/>
      <c r="K21" s="13">
        <v>10</v>
      </c>
      <c r="L21" s="13">
        <v>2</v>
      </c>
      <c r="M21" s="13">
        <v>5</v>
      </c>
      <c r="N21" s="13">
        <v>24</v>
      </c>
      <c r="O21" s="13">
        <v>6</v>
      </c>
      <c r="P21" s="13">
        <v>2</v>
      </c>
      <c r="Q21" s="13">
        <v>5</v>
      </c>
      <c r="R21" s="13">
        <v>4</v>
      </c>
      <c r="S21" s="18"/>
      <c r="T21" s="13"/>
      <c r="U21" s="13"/>
      <c r="V21" s="13">
        <v>2</v>
      </c>
      <c r="W21" s="13">
        <v>1</v>
      </c>
      <c r="X21" s="13"/>
      <c r="Y21" s="13"/>
      <c r="Z21" s="13">
        <v>1</v>
      </c>
      <c r="AA21" s="13"/>
      <c r="AB21" s="18"/>
      <c r="AC21" s="18">
        <v>5</v>
      </c>
      <c r="AD21" s="18"/>
      <c r="AE21" s="18"/>
      <c r="AF21" s="18">
        <v>4</v>
      </c>
      <c r="AG21" s="18">
        <v>2</v>
      </c>
      <c r="AH21" s="18">
        <v>29</v>
      </c>
      <c r="AI21" s="18"/>
      <c r="AJ21" s="18">
        <v>2</v>
      </c>
      <c r="AK21" s="18"/>
      <c r="AL21" s="18"/>
      <c r="AM21" s="18"/>
      <c r="AN21" s="18"/>
      <c r="AO21" s="29">
        <v>9</v>
      </c>
      <c r="AP21" s="29">
        <v>16</v>
      </c>
      <c r="AQ21" s="29">
        <v>18</v>
      </c>
      <c r="AR21" s="38">
        <v>1</v>
      </c>
      <c r="AS21" s="38">
        <v>22</v>
      </c>
      <c r="AT21" s="38"/>
      <c r="AU21" s="38"/>
      <c r="AV21" s="38"/>
      <c r="AW21" s="38"/>
      <c r="AX21" s="38"/>
      <c r="AY21" s="38"/>
      <c r="AZ21" s="38"/>
      <c r="BA21" s="38"/>
      <c r="BB21" s="38">
        <v>1</v>
      </c>
      <c r="BC21" s="38">
        <v>4</v>
      </c>
      <c r="BD21" s="38"/>
      <c r="BE21" s="38"/>
      <c r="BF21" s="38">
        <v>1</v>
      </c>
      <c r="BG21" s="38">
        <v>3</v>
      </c>
      <c r="BH21" s="38"/>
      <c r="BI21" s="38"/>
      <c r="BJ21" s="38">
        <v>3</v>
      </c>
      <c r="BK21" s="38">
        <v>3</v>
      </c>
      <c r="BL21" s="38"/>
      <c r="BM21" s="38"/>
      <c r="BN21" s="38">
        <v>1</v>
      </c>
      <c r="BO21" s="38">
        <v>3</v>
      </c>
      <c r="BP21" s="38"/>
      <c r="BQ21" s="38"/>
      <c r="BR21" s="38"/>
      <c r="BS21" s="38"/>
      <c r="BU21" s="15"/>
    </row>
    <row r="22" spans="1:73" ht="14.25" customHeight="1">
      <c r="A22" s="12">
        <f t="shared" si="0"/>
        <v>18</v>
      </c>
      <c r="B22" s="12" t="s">
        <v>296</v>
      </c>
      <c r="C22" s="12">
        <v>9402</v>
      </c>
      <c r="D22" s="19" t="s">
        <v>103</v>
      </c>
      <c r="E22" s="19">
        <f t="shared" si="1"/>
      </c>
      <c r="F22" s="20" t="s">
        <v>331</v>
      </c>
      <c r="G22" s="88">
        <f t="shared" si="2"/>
        <v>35</v>
      </c>
      <c r="H22" s="88">
        <f t="shared" si="3"/>
        <v>25</v>
      </c>
      <c r="I22" s="21"/>
      <c r="J22" s="23"/>
      <c r="K22" s="13"/>
      <c r="L22" s="13">
        <v>1</v>
      </c>
      <c r="M22" s="13">
        <v>15</v>
      </c>
      <c r="N22" s="13">
        <v>7</v>
      </c>
      <c r="O22" s="13"/>
      <c r="P22" s="13">
        <v>1</v>
      </c>
      <c r="Q22" s="13">
        <v>3</v>
      </c>
      <c r="R22" s="13">
        <v>8</v>
      </c>
      <c r="S22" s="18"/>
      <c r="T22" s="13">
        <v>1</v>
      </c>
      <c r="U22" s="13">
        <v>1</v>
      </c>
      <c r="V22" s="13">
        <v>7</v>
      </c>
      <c r="W22" s="13">
        <v>4</v>
      </c>
      <c r="X22" s="13">
        <v>1</v>
      </c>
      <c r="Y22" s="13">
        <v>1</v>
      </c>
      <c r="Z22" s="13">
        <v>9</v>
      </c>
      <c r="AA22" s="13">
        <v>1</v>
      </c>
      <c r="AB22" s="18"/>
      <c r="AC22" s="18"/>
      <c r="AD22" s="18"/>
      <c r="AE22" s="18"/>
      <c r="AF22" s="18">
        <v>4</v>
      </c>
      <c r="AG22" s="18">
        <v>3</v>
      </c>
      <c r="AH22" s="18">
        <v>25</v>
      </c>
      <c r="AI22" s="18"/>
      <c r="AJ22" s="18"/>
      <c r="AK22" s="18"/>
      <c r="AL22" s="18"/>
      <c r="AM22" s="18"/>
      <c r="AN22" s="18">
        <v>1</v>
      </c>
      <c r="AO22" s="29"/>
      <c r="AP22" s="29"/>
      <c r="AQ22" s="29">
        <v>8</v>
      </c>
      <c r="AR22" s="38"/>
      <c r="AS22" s="38"/>
      <c r="AT22" s="38"/>
      <c r="AU22" s="38"/>
      <c r="AV22" s="38"/>
      <c r="AW22" s="38"/>
      <c r="AX22" s="38"/>
      <c r="AY22" s="38"/>
      <c r="AZ22" s="38">
        <v>1</v>
      </c>
      <c r="BA22" s="38">
        <v>40</v>
      </c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U22" s="15"/>
    </row>
    <row r="23" spans="1:73" ht="14.25" customHeight="1">
      <c r="A23" s="12">
        <f t="shared" si="0"/>
        <v>19</v>
      </c>
      <c r="B23" s="12" t="s">
        <v>296</v>
      </c>
      <c r="C23" s="17">
        <v>18602</v>
      </c>
      <c r="D23" s="19" t="s">
        <v>319</v>
      </c>
      <c r="E23" s="19">
        <f t="shared" si="1"/>
      </c>
      <c r="F23" s="20" t="s">
        <v>331</v>
      </c>
      <c r="G23" s="88">
        <f t="shared" si="2"/>
        <v>0</v>
      </c>
      <c r="H23" s="88">
        <f t="shared" si="3"/>
        <v>0</v>
      </c>
      <c r="I23" s="21"/>
      <c r="J23" s="51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48"/>
      <c r="AP23" s="48"/>
      <c r="AQ23" s="48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U23" s="15"/>
    </row>
    <row r="24" spans="1:73" ht="14.25" customHeight="1">
      <c r="A24" s="12">
        <f t="shared" si="0"/>
        <v>20</v>
      </c>
      <c r="B24" s="12" t="s">
        <v>296</v>
      </c>
      <c r="C24" s="12">
        <v>9409</v>
      </c>
      <c r="D24" s="19" t="s">
        <v>104</v>
      </c>
      <c r="E24" s="19">
        <f t="shared" si="1"/>
        <v>1</v>
      </c>
      <c r="F24" s="20" t="s">
        <v>334</v>
      </c>
      <c r="G24" s="88">
        <f t="shared" si="2"/>
        <v>131</v>
      </c>
      <c r="H24" s="88">
        <f t="shared" si="3"/>
        <v>127</v>
      </c>
      <c r="I24" s="21"/>
      <c r="J24" s="23"/>
      <c r="K24" s="18"/>
      <c r="L24" s="18"/>
      <c r="M24" s="18">
        <v>3</v>
      </c>
      <c r="N24" s="18">
        <v>89</v>
      </c>
      <c r="O24" s="18">
        <v>1</v>
      </c>
      <c r="P24" s="18"/>
      <c r="Q24" s="18">
        <v>2</v>
      </c>
      <c r="R24" s="18">
        <v>36</v>
      </c>
      <c r="S24" s="18"/>
      <c r="T24" s="18"/>
      <c r="U24" s="18">
        <v>2</v>
      </c>
      <c r="V24" s="18">
        <v>2</v>
      </c>
      <c r="W24" s="18">
        <v>74</v>
      </c>
      <c r="X24" s="18"/>
      <c r="Y24" s="18"/>
      <c r="Z24" s="18">
        <v>3</v>
      </c>
      <c r="AA24" s="18">
        <v>46</v>
      </c>
      <c r="AB24" s="18">
        <v>6</v>
      </c>
      <c r="AC24" s="18">
        <v>12</v>
      </c>
      <c r="AD24" s="18"/>
      <c r="AE24" s="18">
        <v>8</v>
      </c>
      <c r="AF24" s="18"/>
      <c r="AG24" s="18">
        <v>1</v>
      </c>
      <c r="AH24" s="18">
        <v>85</v>
      </c>
      <c r="AI24" s="18"/>
      <c r="AJ24" s="18">
        <v>2</v>
      </c>
      <c r="AK24" s="18"/>
      <c r="AL24" s="18"/>
      <c r="AM24" s="18"/>
      <c r="AN24" s="18"/>
      <c r="AO24" s="29"/>
      <c r="AP24" s="29"/>
      <c r="AQ24" s="29">
        <v>93</v>
      </c>
      <c r="AR24" s="38">
        <v>1</v>
      </c>
      <c r="AS24" s="38">
        <v>40</v>
      </c>
      <c r="AT24" s="38"/>
      <c r="AU24" s="38"/>
      <c r="AV24" s="38"/>
      <c r="AW24" s="38"/>
      <c r="AX24" s="38"/>
      <c r="AY24" s="38"/>
      <c r="AZ24" s="38"/>
      <c r="BA24" s="38"/>
      <c r="BB24" s="38">
        <v>50</v>
      </c>
      <c r="BC24" s="38">
        <v>87</v>
      </c>
      <c r="BD24" s="38"/>
      <c r="BE24" s="38"/>
      <c r="BF24" s="38"/>
      <c r="BG24" s="38"/>
      <c r="BH24" s="38"/>
      <c r="BI24" s="38"/>
      <c r="BJ24" s="38"/>
      <c r="BK24" s="38"/>
      <c r="BL24" s="38">
        <v>1</v>
      </c>
      <c r="BM24" s="38">
        <v>15</v>
      </c>
      <c r="BN24" s="38"/>
      <c r="BO24" s="38"/>
      <c r="BP24" s="38"/>
      <c r="BQ24" s="38"/>
      <c r="BR24" s="38">
        <v>12</v>
      </c>
      <c r="BS24" s="38">
        <v>21</v>
      </c>
      <c r="BU24" s="15"/>
    </row>
    <row r="25" spans="1:73" ht="14.25" customHeight="1">
      <c r="A25" s="12">
        <f t="shared" si="0"/>
        <v>21</v>
      </c>
      <c r="B25" s="12" t="s">
        <v>296</v>
      </c>
      <c r="C25" s="12">
        <v>9410</v>
      </c>
      <c r="D25" s="19" t="s">
        <v>105</v>
      </c>
      <c r="E25" s="19">
        <f t="shared" si="1"/>
      </c>
      <c r="F25" s="20" t="s">
        <v>331</v>
      </c>
      <c r="G25" s="88">
        <f t="shared" si="2"/>
        <v>70</v>
      </c>
      <c r="H25" s="88">
        <f t="shared" si="3"/>
        <v>82</v>
      </c>
      <c r="I25" s="21"/>
      <c r="J25" s="23"/>
      <c r="K25" s="13"/>
      <c r="L25" s="13"/>
      <c r="M25" s="13">
        <v>9</v>
      </c>
      <c r="N25" s="13">
        <v>41</v>
      </c>
      <c r="O25" s="13"/>
      <c r="P25" s="13"/>
      <c r="Q25" s="13">
        <v>7</v>
      </c>
      <c r="R25" s="13">
        <v>13</v>
      </c>
      <c r="S25" s="18"/>
      <c r="T25" s="13">
        <v>8</v>
      </c>
      <c r="U25" s="13">
        <v>3</v>
      </c>
      <c r="V25" s="13">
        <v>17</v>
      </c>
      <c r="W25" s="13">
        <v>4</v>
      </c>
      <c r="X25" s="13">
        <v>5</v>
      </c>
      <c r="Y25" s="13">
        <v>12</v>
      </c>
      <c r="Z25" s="13">
        <v>11</v>
      </c>
      <c r="AA25" s="13">
        <v>22</v>
      </c>
      <c r="AB25" s="18">
        <v>13</v>
      </c>
      <c r="AC25" s="18">
        <v>2</v>
      </c>
      <c r="AD25" s="18">
        <v>5</v>
      </c>
      <c r="AE25" s="18"/>
      <c r="AF25" s="18">
        <v>6</v>
      </c>
      <c r="AG25" s="18">
        <v>2</v>
      </c>
      <c r="AH25" s="18">
        <v>86</v>
      </c>
      <c r="AI25" s="18"/>
      <c r="AJ25" s="18"/>
      <c r="AK25" s="18"/>
      <c r="AL25" s="18"/>
      <c r="AM25" s="18"/>
      <c r="AN25" s="18"/>
      <c r="AO25" s="29"/>
      <c r="AP25" s="29"/>
      <c r="AQ25" s="29">
        <v>14</v>
      </c>
      <c r="AR25" s="38">
        <v>1</v>
      </c>
      <c r="AS25" s="38">
        <v>60</v>
      </c>
      <c r="AT25" s="38">
        <v>1</v>
      </c>
      <c r="AU25" s="38">
        <v>8</v>
      </c>
      <c r="AV25" s="38"/>
      <c r="AW25" s="38"/>
      <c r="AX25" s="38"/>
      <c r="AY25" s="38"/>
      <c r="AZ25" s="38"/>
      <c r="BA25" s="38"/>
      <c r="BB25" s="38">
        <v>12</v>
      </c>
      <c r="BC25" s="38">
        <v>1</v>
      </c>
      <c r="BD25" s="38"/>
      <c r="BE25" s="38"/>
      <c r="BF25" s="38"/>
      <c r="BG25" s="38"/>
      <c r="BH25" s="38"/>
      <c r="BI25" s="38"/>
      <c r="BJ25" s="38">
        <v>4</v>
      </c>
      <c r="BK25" s="38">
        <v>2</v>
      </c>
      <c r="BL25" s="38">
        <v>1</v>
      </c>
      <c r="BM25" s="38">
        <v>14</v>
      </c>
      <c r="BN25" s="38">
        <v>1</v>
      </c>
      <c r="BO25" s="38">
        <v>3</v>
      </c>
      <c r="BP25" s="38"/>
      <c r="BQ25" s="38"/>
      <c r="BR25" s="38"/>
      <c r="BS25" s="38"/>
      <c r="BU25" s="15"/>
    </row>
    <row r="26" spans="1:73" ht="14.25" customHeight="1">
      <c r="A26" s="12">
        <f t="shared" si="0"/>
        <v>22</v>
      </c>
      <c r="B26" s="12" t="s">
        <v>296</v>
      </c>
      <c r="C26" s="12">
        <v>9412</v>
      </c>
      <c r="D26" s="19" t="s">
        <v>106</v>
      </c>
      <c r="E26" s="19">
        <f t="shared" si="1"/>
      </c>
      <c r="F26" s="20" t="s">
        <v>331</v>
      </c>
      <c r="G26" s="88">
        <f t="shared" si="2"/>
        <v>226</v>
      </c>
      <c r="H26" s="88">
        <f t="shared" si="3"/>
        <v>69</v>
      </c>
      <c r="I26" s="21"/>
      <c r="J26" s="23"/>
      <c r="K26" s="13">
        <v>12</v>
      </c>
      <c r="L26" s="13">
        <v>17</v>
      </c>
      <c r="M26" s="13">
        <v>61</v>
      </c>
      <c r="N26" s="13">
        <v>44</v>
      </c>
      <c r="O26" s="13">
        <v>12</v>
      </c>
      <c r="P26" s="13">
        <v>13</v>
      </c>
      <c r="Q26" s="13">
        <v>42</v>
      </c>
      <c r="R26" s="13">
        <v>25</v>
      </c>
      <c r="S26" s="18"/>
      <c r="T26" s="13">
        <v>1</v>
      </c>
      <c r="U26" s="13">
        <v>17</v>
      </c>
      <c r="V26" s="13">
        <v>15</v>
      </c>
      <c r="W26" s="13">
        <v>4</v>
      </c>
      <c r="X26" s="13"/>
      <c r="Y26" s="13">
        <v>16</v>
      </c>
      <c r="Z26" s="13">
        <v>14</v>
      </c>
      <c r="AA26" s="13">
        <v>2</v>
      </c>
      <c r="AB26" s="18">
        <v>25</v>
      </c>
      <c r="AC26" s="18">
        <v>1</v>
      </c>
      <c r="AD26" s="18">
        <v>22</v>
      </c>
      <c r="AE26" s="18">
        <v>5</v>
      </c>
      <c r="AF26" s="18">
        <v>30</v>
      </c>
      <c r="AG26" s="18">
        <v>52</v>
      </c>
      <c r="AH26" s="18">
        <v>183</v>
      </c>
      <c r="AI26" s="18">
        <v>1</v>
      </c>
      <c r="AJ26" s="18">
        <v>8</v>
      </c>
      <c r="AK26" s="18"/>
      <c r="AL26" s="18"/>
      <c r="AM26" s="18"/>
      <c r="AN26" s="18"/>
      <c r="AO26" s="29">
        <v>30</v>
      </c>
      <c r="AP26" s="29">
        <v>52</v>
      </c>
      <c r="AQ26" s="29"/>
      <c r="AR26" s="38">
        <v>2</v>
      </c>
      <c r="AS26" s="38">
        <v>80</v>
      </c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>
        <v>1</v>
      </c>
      <c r="BE26" s="38">
        <v>40</v>
      </c>
      <c r="BF26" s="38"/>
      <c r="BG26" s="38"/>
      <c r="BH26" s="38">
        <v>1</v>
      </c>
      <c r="BI26" s="38">
        <v>10</v>
      </c>
      <c r="BJ26" s="38"/>
      <c r="BK26" s="38"/>
      <c r="BL26" s="38">
        <v>1</v>
      </c>
      <c r="BM26" s="38">
        <v>30</v>
      </c>
      <c r="BN26" s="38">
        <v>1</v>
      </c>
      <c r="BO26" s="38">
        <v>3</v>
      </c>
      <c r="BP26" s="38">
        <v>1</v>
      </c>
      <c r="BQ26" s="38">
        <v>20</v>
      </c>
      <c r="BR26" s="38"/>
      <c r="BS26" s="38"/>
      <c r="BU26" s="15"/>
    </row>
    <row r="27" spans="1:73" ht="14.25" customHeight="1">
      <c r="A27" s="12">
        <f t="shared" si="0"/>
        <v>23</v>
      </c>
      <c r="B27" s="12" t="s">
        <v>296</v>
      </c>
      <c r="C27" s="12">
        <v>9386</v>
      </c>
      <c r="D27" s="19" t="s">
        <v>96</v>
      </c>
      <c r="E27" s="19">
        <f t="shared" si="1"/>
        <v>1</v>
      </c>
      <c r="F27" s="20" t="s">
        <v>334</v>
      </c>
      <c r="G27" s="88">
        <f t="shared" si="2"/>
        <v>76</v>
      </c>
      <c r="H27" s="88">
        <f t="shared" si="3"/>
        <v>8</v>
      </c>
      <c r="I27" s="21"/>
      <c r="J27" s="23"/>
      <c r="K27" s="13"/>
      <c r="L27" s="13">
        <v>3</v>
      </c>
      <c r="M27" s="13">
        <v>7</v>
      </c>
      <c r="N27" s="13">
        <v>44</v>
      </c>
      <c r="O27" s="13"/>
      <c r="P27" s="13">
        <v>1</v>
      </c>
      <c r="Q27" s="13">
        <v>4</v>
      </c>
      <c r="R27" s="13">
        <v>17</v>
      </c>
      <c r="S27" s="18"/>
      <c r="T27" s="13"/>
      <c r="U27" s="13"/>
      <c r="V27" s="13">
        <v>1</v>
      </c>
      <c r="W27" s="13">
        <v>5</v>
      </c>
      <c r="X27" s="13"/>
      <c r="Y27" s="13"/>
      <c r="Z27" s="13"/>
      <c r="AA27" s="13">
        <v>2</v>
      </c>
      <c r="AB27" s="18"/>
      <c r="AC27" s="18">
        <v>5</v>
      </c>
      <c r="AD27" s="18">
        <v>1</v>
      </c>
      <c r="AE27" s="18">
        <v>4</v>
      </c>
      <c r="AF27" s="18">
        <v>5</v>
      </c>
      <c r="AG27" s="18">
        <v>2</v>
      </c>
      <c r="AH27" s="18">
        <v>71</v>
      </c>
      <c r="AI27" s="18">
        <v>1</v>
      </c>
      <c r="AJ27" s="18"/>
      <c r="AK27" s="18"/>
      <c r="AL27" s="18"/>
      <c r="AM27" s="18"/>
      <c r="AN27" s="18"/>
      <c r="AO27" s="29">
        <v>5</v>
      </c>
      <c r="AP27" s="29">
        <v>2</v>
      </c>
      <c r="AQ27" s="29">
        <v>53</v>
      </c>
      <c r="AR27" s="38">
        <v>1</v>
      </c>
      <c r="AS27" s="38">
        <v>50</v>
      </c>
      <c r="AT27" s="38"/>
      <c r="AU27" s="38"/>
      <c r="AV27" s="38"/>
      <c r="AW27" s="38"/>
      <c r="AX27" s="38"/>
      <c r="AY27" s="38"/>
      <c r="AZ27" s="38">
        <v>1</v>
      </c>
      <c r="BA27" s="38">
        <v>10</v>
      </c>
      <c r="BB27" s="38">
        <v>10</v>
      </c>
      <c r="BC27" s="38">
        <v>30</v>
      </c>
      <c r="BD27" s="38"/>
      <c r="BE27" s="38"/>
      <c r="BF27" s="38">
        <v>4</v>
      </c>
      <c r="BG27" s="38">
        <v>8</v>
      </c>
      <c r="BH27" s="38"/>
      <c r="BI27" s="38"/>
      <c r="BJ27" s="38">
        <v>4</v>
      </c>
      <c r="BK27" s="38">
        <v>6</v>
      </c>
      <c r="BL27" s="38">
        <v>1</v>
      </c>
      <c r="BM27" s="38">
        <v>20</v>
      </c>
      <c r="BN27" s="38">
        <v>1</v>
      </c>
      <c r="BO27" s="38">
        <v>20</v>
      </c>
      <c r="BP27" s="38">
        <v>2</v>
      </c>
      <c r="BQ27" s="38">
        <v>21</v>
      </c>
      <c r="BR27" s="38">
        <v>14</v>
      </c>
      <c r="BS27" s="38">
        <v>14</v>
      </c>
      <c r="BU27" s="15"/>
    </row>
    <row r="28" spans="1:73" ht="14.25" customHeight="1">
      <c r="A28" s="12">
        <f t="shared" si="0"/>
        <v>24</v>
      </c>
      <c r="B28" s="12" t="s">
        <v>296</v>
      </c>
      <c r="C28" s="12">
        <v>9387</v>
      </c>
      <c r="D28" s="19" t="s">
        <v>92</v>
      </c>
      <c r="E28" s="19">
        <f t="shared" si="1"/>
      </c>
      <c r="F28" s="20" t="s">
        <v>331</v>
      </c>
      <c r="G28" s="88">
        <f t="shared" si="2"/>
        <v>25</v>
      </c>
      <c r="H28" s="88">
        <f t="shared" si="3"/>
        <v>2</v>
      </c>
      <c r="I28" s="21"/>
      <c r="J28" s="23"/>
      <c r="K28" s="13"/>
      <c r="L28" s="13">
        <v>2</v>
      </c>
      <c r="M28" s="13">
        <v>1</v>
      </c>
      <c r="N28" s="13">
        <v>12</v>
      </c>
      <c r="O28" s="13">
        <v>1</v>
      </c>
      <c r="P28" s="13">
        <v>2</v>
      </c>
      <c r="Q28" s="13"/>
      <c r="R28" s="13">
        <v>7</v>
      </c>
      <c r="S28" s="18"/>
      <c r="T28" s="13"/>
      <c r="U28" s="13"/>
      <c r="V28" s="13"/>
      <c r="W28" s="13"/>
      <c r="X28" s="13">
        <v>2</v>
      </c>
      <c r="Y28" s="13"/>
      <c r="Z28" s="13"/>
      <c r="AA28" s="13"/>
      <c r="AB28" s="18"/>
      <c r="AC28" s="18"/>
      <c r="AD28" s="18"/>
      <c r="AE28" s="18">
        <v>7</v>
      </c>
      <c r="AF28" s="18">
        <v>2</v>
      </c>
      <c r="AG28" s="18"/>
      <c r="AH28" s="18">
        <v>15</v>
      </c>
      <c r="AI28" s="18">
        <v>2</v>
      </c>
      <c r="AJ28" s="18"/>
      <c r="AK28" s="18"/>
      <c r="AL28" s="18"/>
      <c r="AM28" s="18"/>
      <c r="AN28" s="18"/>
      <c r="AO28" s="29">
        <v>3</v>
      </c>
      <c r="AP28" s="29"/>
      <c r="AQ28" s="29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>
        <v>1</v>
      </c>
      <c r="BO28" s="38"/>
      <c r="BP28" s="38"/>
      <c r="BQ28" s="38"/>
      <c r="BR28" s="38"/>
      <c r="BS28" s="38"/>
      <c r="BU28" s="15"/>
    </row>
    <row r="29" spans="1:73" ht="14.25" customHeight="1">
      <c r="A29" s="12">
        <f t="shared" si="0"/>
        <v>25</v>
      </c>
      <c r="B29" s="12" t="s">
        <v>296</v>
      </c>
      <c r="C29" s="12">
        <v>9413</v>
      </c>
      <c r="D29" s="19" t="s">
        <v>107</v>
      </c>
      <c r="E29" s="19">
        <f t="shared" si="1"/>
        <v>1</v>
      </c>
      <c r="F29" s="20" t="s">
        <v>334</v>
      </c>
      <c r="G29" s="88">
        <f t="shared" si="2"/>
        <v>47</v>
      </c>
      <c r="H29" s="88">
        <f t="shared" si="3"/>
        <v>30</v>
      </c>
      <c r="I29" s="21"/>
      <c r="J29" s="23"/>
      <c r="K29" s="13">
        <v>2</v>
      </c>
      <c r="L29" s="13">
        <v>6</v>
      </c>
      <c r="M29" s="13">
        <v>7</v>
      </c>
      <c r="N29" s="13">
        <v>14</v>
      </c>
      <c r="O29" s="13">
        <v>2</v>
      </c>
      <c r="P29" s="13">
        <v>5</v>
      </c>
      <c r="Q29" s="13">
        <v>2</v>
      </c>
      <c r="R29" s="13">
        <v>9</v>
      </c>
      <c r="S29" s="18"/>
      <c r="T29" s="13">
        <v>1</v>
      </c>
      <c r="U29" s="13">
        <v>5</v>
      </c>
      <c r="V29" s="13">
        <v>7</v>
      </c>
      <c r="W29" s="13">
        <v>7</v>
      </c>
      <c r="X29" s="13">
        <v>2</v>
      </c>
      <c r="Y29" s="13">
        <v>3</v>
      </c>
      <c r="Z29" s="13">
        <v>4</v>
      </c>
      <c r="AA29" s="13">
        <v>1</v>
      </c>
      <c r="AB29" s="18">
        <v>18</v>
      </c>
      <c r="AC29" s="18">
        <v>2</v>
      </c>
      <c r="AD29" s="18">
        <v>2</v>
      </c>
      <c r="AE29" s="18">
        <v>2</v>
      </c>
      <c r="AF29" s="18">
        <v>11</v>
      </c>
      <c r="AG29" s="18">
        <v>3</v>
      </c>
      <c r="AH29" s="18">
        <v>56</v>
      </c>
      <c r="AI29" s="18"/>
      <c r="AJ29" s="18"/>
      <c r="AK29" s="18">
        <v>1</v>
      </c>
      <c r="AL29" s="18"/>
      <c r="AM29" s="18"/>
      <c r="AN29" s="18"/>
      <c r="AO29" s="29">
        <v>11</v>
      </c>
      <c r="AP29" s="29">
        <v>5</v>
      </c>
      <c r="AQ29" s="29">
        <v>45</v>
      </c>
      <c r="AR29" s="38"/>
      <c r="AS29" s="38"/>
      <c r="AT29" s="38"/>
      <c r="AU29" s="38"/>
      <c r="AV29" s="38">
        <v>1</v>
      </c>
      <c r="AW29" s="38">
        <v>40</v>
      </c>
      <c r="AX29" s="38"/>
      <c r="AY29" s="38"/>
      <c r="AZ29" s="38"/>
      <c r="BA29" s="38"/>
      <c r="BB29" s="38">
        <v>1</v>
      </c>
      <c r="BC29" s="38">
        <v>4</v>
      </c>
      <c r="BD29" s="38"/>
      <c r="BE29" s="38"/>
      <c r="BF29" s="38">
        <v>2</v>
      </c>
      <c r="BG29" s="38">
        <v>2</v>
      </c>
      <c r="BH29" s="38"/>
      <c r="BI29" s="38"/>
      <c r="BJ29" s="38">
        <v>6</v>
      </c>
      <c r="BK29" s="38">
        <v>1.5</v>
      </c>
      <c r="BL29" s="38">
        <v>1</v>
      </c>
      <c r="BM29" s="38">
        <v>12</v>
      </c>
      <c r="BN29" s="38">
        <v>2</v>
      </c>
      <c r="BO29" s="38">
        <v>6</v>
      </c>
      <c r="BP29" s="38"/>
      <c r="BQ29" s="38"/>
      <c r="BR29" s="38">
        <v>3</v>
      </c>
      <c r="BS29" s="38">
        <v>14</v>
      </c>
      <c r="BU29" s="15"/>
    </row>
    <row r="30" spans="1:73" ht="14.25" customHeight="1">
      <c r="A30" s="12">
        <f t="shared" si="0"/>
        <v>26</v>
      </c>
      <c r="B30" s="12" t="s">
        <v>296</v>
      </c>
      <c r="C30" s="12">
        <v>9390</v>
      </c>
      <c r="D30" s="19" t="s">
        <v>97</v>
      </c>
      <c r="E30" s="19">
        <f t="shared" si="1"/>
      </c>
      <c r="F30" s="20" t="s">
        <v>331</v>
      </c>
      <c r="G30" s="88">
        <f t="shared" si="2"/>
        <v>77</v>
      </c>
      <c r="H30" s="88">
        <f t="shared" si="3"/>
        <v>58</v>
      </c>
      <c r="I30" s="21"/>
      <c r="J30" s="23"/>
      <c r="K30" s="13">
        <v>4</v>
      </c>
      <c r="L30" s="13">
        <v>8</v>
      </c>
      <c r="M30" s="13">
        <v>12</v>
      </c>
      <c r="N30" s="13">
        <v>16</v>
      </c>
      <c r="O30" s="13">
        <v>2</v>
      </c>
      <c r="P30" s="13">
        <v>10</v>
      </c>
      <c r="Q30" s="13">
        <v>10</v>
      </c>
      <c r="R30" s="13">
        <v>15</v>
      </c>
      <c r="S30" s="18"/>
      <c r="T30" s="13">
        <v>6</v>
      </c>
      <c r="U30" s="13">
        <v>12</v>
      </c>
      <c r="V30" s="13">
        <v>8</v>
      </c>
      <c r="W30" s="13">
        <v>4</v>
      </c>
      <c r="X30" s="13">
        <v>5</v>
      </c>
      <c r="Y30" s="13">
        <v>6</v>
      </c>
      <c r="Z30" s="13">
        <v>10</v>
      </c>
      <c r="AA30" s="13">
        <v>7</v>
      </c>
      <c r="AB30" s="18">
        <v>150</v>
      </c>
      <c r="AC30" s="18">
        <v>6</v>
      </c>
      <c r="AD30" s="18">
        <v>2</v>
      </c>
      <c r="AE30" s="18">
        <v>7</v>
      </c>
      <c r="AF30" s="18">
        <v>16</v>
      </c>
      <c r="AG30" s="18">
        <v>12</v>
      </c>
      <c r="AH30" s="18">
        <v>60</v>
      </c>
      <c r="AI30" s="18">
        <v>13</v>
      </c>
      <c r="AJ30" s="18"/>
      <c r="AK30" s="18"/>
      <c r="AL30" s="18"/>
      <c r="AM30" s="18"/>
      <c r="AN30" s="18">
        <v>7</v>
      </c>
      <c r="AO30" s="29">
        <v>16</v>
      </c>
      <c r="AP30" s="29">
        <v>10</v>
      </c>
      <c r="AQ30" s="29">
        <v>12</v>
      </c>
      <c r="AR30" s="38">
        <v>1</v>
      </c>
      <c r="AS30" s="38">
        <v>40</v>
      </c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>
        <v>1</v>
      </c>
      <c r="BM30" s="38">
        <v>30</v>
      </c>
      <c r="BN30" s="38"/>
      <c r="BO30" s="38"/>
      <c r="BP30" s="38"/>
      <c r="BQ30" s="38"/>
      <c r="BR30" s="38">
        <v>1</v>
      </c>
      <c r="BS30" s="38">
        <v>10</v>
      </c>
      <c r="BU30" s="15"/>
    </row>
    <row r="31" spans="1:71" ht="12.75">
      <c r="A31" s="12">
        <f t="shared" si="0"/>
        <v>27</v>
      </c>
      <c r="B31" s="12" t="s">
        <v>296</v>
      </c>
      <c r="C31" s="12">
        <v>9391</v>
      </c>
      <c r="D31" s="19" t="s">
        <v>93</v>
      </c>
      <c r="E31" s="19">
        <f t="shared" si="1"/>
        <v>1</v>
      </c>
      <c r="F31" s="20" t="s">
        <v>334</v>
      </c>
      <c r="G31" s="88">
        <f t="shared" si="2"/>
        <v>21</v>
      </c>
      <c r="H31" s="88">
        <f t="shared" si="3"/>
        <v>15</v>
      </c>
      <c r="I31" s="21"/>
      <c r="J31" s="23"/>
      <c r="K31" s="18"/>
      <c r="L31" s="13"/>
      <c r="M31" s="13">
        <v>9</v>
      </c>
      <c r="N31" s="13">
        <v>4</v>
      </c>
      <c r="O31" s="13"/>
      <c r="P31" s="13"/>
      <c r="Q31" s="13">
        <v>6</v>
      </c>
      <c r="R31" s="13">
        <v>2</v>
      </c>
      <c r="S31" s="18"/>
      <c r="T31" s="13"/>
      <c r="U31" s="13">
        <v>2</v>
      </c>
      <c r="V31" s="13">
        <v>3</v>
      </c>
      <c r="W31" s="13">
        <v>2</v>
      </c>
      <c r="X31" s="13"/>
      <c r="Y31" s="13">
        <v>1</v>
      </c>
      <c r="Z31" s="13">
        <v>5</v>
      </c>
      <c r="AA31" s="13">
        <v>2</v>
      </c>
      <c r="AB31" s="18"/>
      <c r="AC31" s="18"/>
      <c r="AD31" s="18">
        <v>2</v>
      </c>
      <c r="AE31" s="18">
        <v>1</v>
      </c>
      <c r="AF31" s="18"/>
      <c r="AG31" s="18"/>
      <c r="AH31" s="18">
        <v>23</v>
      </c>
      <c r="AI31" s="18"/>
      <c r="AJ31" s="18"/>
      <c r="AK31" s="18"/>
      <c r="AL31" s="18"/>
      <c r="AM31" s="18"/>
      <c r="AN31" s="18"/>
      <c r="AO31" s="29"/>
      <c r="AP31" s="29"/>
      <c r="AQ31" s="29">
        <v>5</v>
      </c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</row>
    <row r="32" spans="1:71" ht="12.75">
      <c r="A32" s="12">
        <f t="shared" si="0"/>
        <v>28</v>
      </c>
      <c r="B32" s="12" t="s">
        <v>296</v>
      </c>
      <c r="C32" s="12">
        <v>9392</v>
      </c>
      <c r="D32" s="19" t="s">
        <v>94</v>
      </c>
      <c r="E32" s="19">
        <f t="shared" si="1"/>
        <v>1</v>
      </c>
      <c r="F32" s="20" t="s">
        <v>334</v>
      </c>
      <c r="G32" s="88">
        <f t="shared" si="2"/>
        <v>46</v>
      </c>
      <c r="H32" s="88">
        <f t="shared" si="3"/>
        <v>18</v>
      </c>
      <c r="I32" s="21"/>
      <c r="J32" s="23"/>
      <c r="K32" s="13"/>
      <c r="L32" s="13">
        <v>2</v>
      </c>
      <c r="M32" s="13">
        <v>2</v>
      </c>
      <c r="N32" s="13">
        <v>24</v>
      </c>
      <c r="O32" s="13">
        <v>1</v>
      </c>
      <c r="P32" s="13"/>
      <c r="Q32" s="13">
        <v>4</v>
      </c>
      <c r="R32" s="13">
        <v>13</v>
      </c>
      <c r="S32" s="18"/>
      <c r="T32" s="13"/>
      <c r="U32" s="13">
        <v>3</v>
      </c>
      <c r="V32" s="13">
        <v>2</v>
      </c>
      <c r="W32" s="13">
        <v>3</v>
      </c>
      <c r="X32" s="13">
        <v>2</v>
      </c>
      <c r="Y32" s="13"/>
      <c r="Z32" s="13">
        <v>4</v>
      </c>
      <c r="AA32" s="13">
        <v>4</v>
      </c>
      <c r="AB32" s="18">
        <v>8</v>
      </c>
      <c r="AC32" s="18"/>
      <c r="AD32" s="18">
        <v>6</v>
      </c>
      <c r="AE32" s="18"/>
      <c r="AF32" s="18">
        <v>15</v>
      </c>
      <c r="AG32" s="18">
        <v>4</v>
      </c>
      <c r="AH32" s="18">
        <v>84</v>
      </c>
      <c r="AI32" s="18"/>
      <c r="AJ32" s="18">
        <v>4</v>
      </c>
      <c r="AK32" s="18"/>
      <c r="AL32" s="18"/>
      <c r="AM32" s="18"/>
      <c r="AN32" s="18"/>
      <c r="AO32" s="29">
        <v>25</v>
      </c>
      <c r="AP32" s="29">
        <v>12</v>
      </c>
      <c r="AQ32" s="29">
        <v>44</v>
      </c>
      <c r="AR32" s="38">
        <v>1</v>
      </c>
      <c r="AS32" s="38">
        <v>40</v>
      </c>
      <c r="AT32" s="38"/>
      <c r="AU32" s="38"/>
      <c r="AV32" s="38"/>
      <c r="AW32" s="38"/>
      <c r="AX32" s="38"/>
      <c r="AY32" s="38"/>
      <c r="AZ32" s="38"/>
      <c r="BA32" s="38"/>
      <c r="BB32" s="38">
        <v>16</v>
      </c>
      <c r="BC32" s="38">
        <v>35</v>
      </c>
      <c r="BD32" s="38"/>
      <c r="BE32" s="38"/>
      <c r="BF32" s="38">
        <v>5</v>
      </c>
      <c r="BG32" s="38"/>
      <c r="BH32" s="38"/>
      <c r="BI32" s="38"/>
      <c r="BJ32" s="38">
        <v>4</v>
      </c>
      <c r="BK32" s="38">
        <v>12</v>
      </c>
      <c r="BL32" s="38"/>
      <c r="BM32" s="38"/>
      <c r="BN32" s="38">
        <v>2</v>
      </c>
      <c r="BO32" s="38">
        <v>12</v>
      </c>
      <c r="BP32" s="38"/>
      <c r="BQ32" s="38"/>
      <c r="BR32" s="38">
        <v>4</v>
      </c>
      <c r="BS32" s="38">
        <v>10</v>
      </c>
    </row>
    <row r="33" spans="1:71" ht="12.75">
      <c r="A33" s="12">
        <f t="shared" si="0"/>
        <v>29</v>
      </c>
      <c r="B33" s="12" t="s">
        <v>296</v>
      </c>
      <c r="C33" s="12">
        <v>9415</v>
      </c>
      <c r="D33" s="19" t="s">
        <v>99</v>
      </c>
      <c r="E33" s="19">
        <f t="shared" si="1"/>
        <v>1</v>
      </c>
      <c r="F33" s="20" t="s">
        <v>334</v>
      </c>
      <c r="G33" s="88">
        <f t="shared" si="2"/>
        <v>177</v>
      </c>
      <c r="H33" s="88">
        <f t="shared" si="3"/>
        <v>0</v>
      </c>
      <c r="I33" s="21"/>
      <c r="J33" s="23"/>
      <c r="K33" s="13">
        <v>3</v>
      </c>
      <c r="L33" s="13">
        <v>9</v>
      </c>
      <c r="M33" s="13">
        <v>35</v>
      </c>
      <c r="N33" s="13">
        <v>71</v>
      </c>
      <c r="O33" s="13">
        <v>3</v>
      </c>
      <c r="P33" s="13">
        <v>8</v>
      </c>
      <c r="Q33" s="13">
        <v>19</v>
      </c>
      <c r="R33" s="13">
        <v>29</v>
      </c>
      <c r="S33" s="18">
        <v>0</v>
      </c>
      <c r="T33" s="13"/>
      <c r="U33" s="13"/>
      <c r="V33" s="13"/>
      <c r="W33" s="13"/>
      <c r="X33" s="13"/>
      <c r="Y33" s="13"/>
      <c r="Z33" s="13"/>
      <c r="AA33" s="13"/>
      <c r="AB33" s="18">
        <v>17</v>
      </c>
      <c r="AC33" s="18">
        <v>6</v>
      </c>
      <c r="AD33" s="18"/>
      <c r="AE33" s="18">
        <v>2</v>
      </c>
      <c r="AF33" s="18">
        <v>10</v>
      </c>
      <c r="AG33" s="18">
        <v>3</v>
      </c>
      <c r="AH33" s="18">
        <v>91</v>
      </c>
      <c r="AI33" s="18">
        <v>2</v>
      </c>
      <c r="AJ33" s="18">
        <v>3</v>
      </c>
      <c r="AK33" s="18"/>
      <c r="AL33" s="18"/>
      <c r="AM33" s="18"/>
      <c r="AN33" s="18">
        <v>5</v>
      </c>
      <c r="AO33" s="29">
        <v>10</v>
      </c>
      <c r="AP33" s="29">
        <v>4</v>
      </c>
      <c r="AQ33" s="29">
        <v>25</v>
      </c>
      <c r="AR33" s="38">
        <v>1</v>
      </c>
      <c r="AS33" s="38">
        <v>40</v>
      </c>
      <c r="AT33" s="38"/>
      <c r="AU33" s="38"/>
      <c r="AV33" s="38"/>
      <c r="AW33" s="38"/>
      <c r="AX33" s="38"/>
      <c r="AY33" s="38"/>
      <c r="AZ33" s="38"/>
      <c r="BA33" s="38"/>
      <c r="BB33" s="38">
        <v>12</v>
      </c>
      <c r="BC33" s="38">
        <v>8</v>
      </c>
      <c r="BD33" s="38"/>
      <c r="BE33" s="38"/>
      <c r="BF33" s="38">
        <v>2</v>
      </c>
      <c r="BG33" s="38">
        <v>1.5</v>
      </c>
      <c r="BH33" s="38"/>
      <c r="BI33" s="38"/>
      <c r="BJ33" s="38">
        <v>2</v>
      </c>
      <c r="BK33" s="38">
        <v>1.5</v>
      </c>
      <c r="BL33" s="38">
        <v>1</v>
      </c>
      <c r="BM33" s="38">
        <v>23</v>
      </c>
      <c r="BN33" s="38">
        <v>2</v>
      </c>
      <c r="BO33" s="38">
        <v>8</v>
      </c>
      <c r="BP33" s="38">
        <v>1</v>
      </c>
      <c r="BQ33" s="38">
        <v>40</v>
      </c>
      <c r="BR33" s="38"/>
      <c r="BS33" s="38"/>
    </row>
    <row r="34" spans="1:71" s="9" customFormat="1" ht="15" customHeight="1">
      <c r="A34" s="156" t="s">
        <v>350</v>
      </c>
      <c r="B34" s="156"/>
      <c r="C34" s="156"/>
      <c r="D34" s="156"/>
      <c r="E34" s="19">
        <f t="shared" si="1"/>
      </c>
      <c r="F34" s="54">
        <f>COUNT(E5:E33)</f>
        <v>22</v>
      </c>
      <c r="G34" s="99">
        <f>SUM(G5:G33)</f>
        <v>2017</v>
      </c>
      <c r="H34" s="99">
        <f>SUM(H5:H33)</f>
        <v>1214</v>
      </c>
      <c r="I34" s="69"/>
      <c r="J34" s="69">
        <f>SUM(J5:J33)</f>
        <v>0</v>
      </c>
      <c r="K34" s="69">
        <f aca="true" t="shared" si="4" ref="K34:BS34">SUM(K5:K33)</f>
        <v>56</v>
      </c>
      <c r="L34" s="69">
        <f t="shared" si="4"/>
        <v>116</v>
      </c>
      <c r="M34" s="69">
        <f t="shared" si="4"/>
        <v>326</v>
      </c>
      <c r="N34" s="69">
        <f t="shared" si="4"/>
        <v>796</v>
      </c>
      <c r="O34" s="69">
        <f t="shared" si="4"/>
        <v>48</v>
      </c>
      <c r="P34" s="69">
        <f t="shared" si="4"/>
        <v>86</v>
      </c>
      <c r="Q34" s="69">
        <f t="shared" si="4"/>
        <v>211</v>
      </c>
      <c r="R34" s="69">
        <f t="shared" si="4"/>
        <v>378</v>
      </c>
      <c r="S34" s="69">
        <f t="shared" si="4"/>
        <v>0</v>
      </c>
      <c r="T34" s="69">
        <f t="shared" si="4"/>
        <v>76</v>
      </c>
      <c r="U34" s="69">
        <f t="shared" si="4"/>
        <v>110</v>
      </c>
      <c r="V34" s="69">
        <f t="shared" si="4"/>
        <v>178</v>
      </c>
      <c r="W34" s="69">
        <f t="shared" si="4"/>
        <v>330</v>
      </c>
      <c r="X34" s="69">
        <f t="shared" si="4"/>
        <v>81</v>
      </c>
      <c r="Y34" s="69">
        <f t="shared" si="4"/>
        <v>87</v>
      </c>
      <c r="Z34" s="69">
        <f t="shared" si="4"/>
        <v>141</v>
      </c>
      <c r="AA34" s="69">
        <f t="shared" si="4"/>
        <v>211</v>
      </c>
      <c r="AB34" s="69">
        <f t="shared" si="4"/>
        <v>406</v>
      </c>
      <c r="AC34" s="69">
        <f t="shared" si="4"/>
        <v>91</v>
      </c>
      <c r="AD34" s="69">
        <f t="shared" si="4"/>
        <v>165</v>
      </c>
      <c r="AE34" s="69">
        <f t="shared" si="4"/>
        <v>147</v>
      </c>
      <c r="AF34" s="69">
        <f t="shared" si="4"/>
        <v>219</v>
      </c>
      <c r="AG34" s="69">
        <f t="shared" si="4"/>
        <v>131</v>
      </c>
      <c r="AH34" s="69">
        <f t="shared" si="4"/>
        <v>1840</v>
      </c>
      <c r="AI34" s="69">
        <f t="shared" si="4"/>
        <v>29</v>
      </c>
      <c r="AJ34" s="69">
        <f t="shared" si="4"/>
        <v>37</v>
      </c>
      <c r="AK34" s="69">
        <f t="shared" si="4"/>
        <v>2</v>
      </c>
      <c r="AL34" s="69">
        <f t="shared" si="4"/>
        <v>1</v>
      </c>
      <c r="AM34" s="69">
        <f t="shared" si="4"/>
        <v>0</v>
      </c>
      <c r="AN34" s="69">
        <f t="shared" si="4"/>
        <v>19</v>
      </c>
      <c r="AO34" s="69">
        <f t="shared" si="4"/>
        <v>283</v>
      </c>
      <c r="AP34" s="69">
        <f t="shared" si="4"/>
        <v>201</v>
      </c>
      <c r="AQ34" s="69">
        <f t="shared" si="4"/>
        <v>720</v>
      </c>
      <c r="AR34" s="69">
        <f t="shared" si="4"/>
        <v>22.5</v>
      </c>
      <c r="AS34" s="69">
        <f t="shared" si="4"/>
        <v>794.5</v>
      </c>
      <c r="AT34" s="69">
        <f t="shared" si="4"/>
        <v>4</v>
      </c>
      <c r="AU34" s="69">
        <f t="shared" si="4"/>
        <v>30</v>
      </c>
      <c r="AV34" s="69">
        <f t="shared" si="4"/>
        <v>1</v>
      </c>
      <c r="AW34" s="69">
        <f t="shared" si="4"/>
        <v>40</v>
      </c>
      <c r="AX34" s="69">
        <f t="shared" si="4"/>
        <v>1</v>
      </c>
      <c r="AY34" s="69">
        <f t="shared" si="4"/>
        <v>15</v>
      </c>
      <c r="AZ34" s="69">
        <f t="shared" si="4"/>
        <v>3</v>
      </c>
      <c r="BA34" s="69">
        <f t="shared" si="4"/>
        <v>69</v>
      </c>
      <c r="BB34" s="69">
        <f t="shared" si="4"/>
        <v>142</v>
      </c>
      <c r="BC34" s="69">
        <f t="shared" si="4"/>
        <v>290</v>
      </c>
      <c r="BD34" s="69">
        <f t="shared" si="4"/>
        <v>3</v>
      </c>
      <c r="BE34" s="69">
        <f t="shared" si="4"/>
        <v>57</v>
      </c>
      <c r="BF34" s="69">
        <f t="shared" si="4"/>
        <v>36</v>
      </c>
      <c r="BG34" s="69">
        <f t="shared" si="4"/>
        <v>64</v>
      </c>
      <c r="BH34" s="69">
        <f t="shared" si="4"/>
        <v>3</v>
      </c>
      <c r="BI34" s="69">
        <f t="shared" si="4"/>
        <v>31</v>
      </c>
      <c r="BJ34" s="69">
        <f t="shared" si="4"/>
        <v>70</v>
      </c>
      <c r="BK34" s="69">
        <f t="shared" si="4"/>
        <v>96</v>
      </c>
      <c r="BL34" s="69">
        <f t="shared" si="4"/>
        <v>19</v>
      </c>
      <c r="BM34" s="69">
        <f t="shared" si="4"/>
        <v>355</v>
      </c>
      <c r="BN34" s="69">
        <f t="shared" si="4"/>
        <v>81</v>
      </c>
      <c r="BO34" s="69">
        <f t="shared" si="4"/>
        <v>269</v>
      </c>
      <c r="BP34" s="69">
        <f t="shared" si="4"/>
        <v>10</v>
      </c>
      <c r="BQ34" s="69">
        <f t="shared" si="4"/>
        <v>145</v>
      </c>
      <c r="BR34" s="69">
        <f t="shared" si="4"/>
        <v>60</v>
      </c>
      <c r="BS34" s="69">
        <f t="shared" si="4"/>
        <v>119</v>
      </c>
    </row>
    <row r="35" spans="1:71" s="9" customFormat="1" ht="15" customHeight="1">
      <c r="A35" s="155" t="s">
        <v>333</v>
      </c>
      <c r="B35" s="155"/>
      <c r="C35" s="155"/>
      <c r="D35" s="155"/>
      <c r="E35" s="19">
        <f t="shared" si="1"/>
      </c>
      <c r="F35" s="17"/>
      <c r="G35" s="99">
        <v>2186</v>
      </c>
      <c r="H35" s="99">
        <v>1233</v>
      </c>
      <c r="I35" s="21">
        <v>0</v>
      </c>
      <c r="J35" s="68">
        <v>0</v>
      </c>
      <c r="K35" s="68">
        <v>60</v>
      </c>
      <c r="L35" s="68">
        <v>149</v>
      </c>
      <c r="M35" s="68">
        <v>362</v>
      </c>
      <c r="N35" s="68">
        <v>828</v>
      </c>
      <c r="O35" s="68">
        <v>54</v>
      </c>
      <c r="P35" s="68">
        <v>110</v>
      </c>
      <c r="Q35" s="68">
        <v>244</v>
      </c>
      <c r="R35" s="68">
        <v>379</v>
      </c>
      <c r="S35" s="68">
        <v>0</v>
      </c>
      <c r="T35" s="68">
        <v>111</v>
      </c>
      <c r="U35" s="68">
        <v>112</v>
      </c>
      <c r="V35" s="68">
        <v>172</v>
      </c>
      <c r="W35" s="68">
        <v>302</v>
      </c>
      <c r="X35" s="68">
        <v>106</v>
      </c>
      <c r="Y35" s="68">
        <v>88</v>
      </c>
      <c r="Z35" s="68">
        <v>140</v>
      </c>
      <c r="AA35" s="68">
        <v>202</v>
      </c>
      <c r="AB35" s="68">
        <v>402</v>
      </c>
      <c r="AC35" s="68">
        <v>97</v>
      </c>
      <c r="AD35" s="68">
        <v>122</v>
      </c>
      <c r="AE35" s="68">
        <v>58</v>
      </c>
      <c r="AF35" s="68">
        <v>271</v>
      </c>
      <c r="AG35" s="68">
        <v>160</v>
      </c>
      <c r="AH35" s="68">
        <v>1994</v>
      </c>
      <c r="AI35" s="68">
        <v>32</v>
      </c>
      <c r="AJ35" s="68">
        <v>18</v>
      </c>
      <c r="AK35" s="68">
        <v>9</v>
      </c>
      <c r="AL35" s="68">
        <v>0</v>
      </c>
      <c r="AM35" s="68">
        <v>0</v>
      </c>
      <c r="AN35" s="68">
        <v>33</v>
      </c>
      <c r="AO35" s="68">
        <v>344</v>
      </c>
      <c r="AP35" s="68">
        <v>176</v>
      </c>
      <c r="AQ35" s="68">
        <v>778</v>
      </c>
      <c r="AR35" s="75">
        <v>21</v>
      </c>
      <c r="AS35" s="76">
        <v>823</v>
      </c>
      <c r="AT35" s="76">
        <v>4</v>
      </c>
      <c r="AU35" s="76">
        <v>18</v>
      </c>
      <c r="AV35" s="76">
        <v>2</v>
      </c>
      <c r="AW35" s="76">
        <v>24</v>
      </c>
      <c r="AX35" s="76">
        <v>0</v>
      </c>
      <c r="AY35" s="76">
        <v>0</v>
      </c>
      <c r="AZ35" s="76">
        <v>4</v>
      </c>
      <c r="BA35" s="76">
        <v>57</v>
      </c>
      <c r="BB35" s="76">
        <v>148</v>
      </c>
      <c r="BC35" s="76">
        <v>133</v>
      </c>
      <c r="BD35" s="76">
        <v>3</v>
      </c>
      <c r="BE35" s="76">
        <v>82</v>
      </c>
      <c r="BF35" s="76">
        <v>44</v>
      </c>
      <c r="BG35" s="76">
        <v>84.5</v>
      </c>
      <c r="BH35" s="76">
        <v>4</v>
      </c>
      <c r="BI35" s="76">
        <v>51</v>
      </c>
      <c r="BJ35" s="76">
        <v>72</v>
      </c>
      <c r="BK35" s="76">
        <v>120.5</v>
      </c>
      <c r="BL35" s="76">
        <v>16</v>
      </c>
      <c r="BM35" s="76">
        <v>331</v>
      </c>
      <c r="BN35" s="76">
        <v>43</v>
      </c>
      <c r="BO35" s="76">
        <v>184</v>
      </c>
      <c r="BP35" s="76">
        <v>6</v>
      </c>
      <c r="BQ35" s="76">
        <v>95</v>
      </c>
      <c r="BR35" s="76">
        <v>49</v>
      </c>
      <c r="BS35" s="77">
        <v>98.5</v>
      </c>
    </row>
    <row r="36" spans="1:71" s="9" customFormat="1" ht="15" customHeight="1">
      <c r="A36" s="155" t="s">
        <v>349</v>
      </c>
      <c r="B36" s="155"/>
      <c r="C36" s="155"/>
      <c r="D36" s="155"/>
      <c r="E36" s="17"/>
      <c r="F36" s="17"/>
      <c r="G36" s="11">
        <f>IF(G34=0,"",G34/G35)</f>
        <v>0.9226898444647759</v>
      </c>
      <c r="H36" s="11">
        <f aca="true" t="shared" si="5" ref="H36:BS36">IF(H34=0,"",H34/H35)</f>
        <v>0.9845904298459043</v>
      </c>
      <c r="I36" s="11">
        <f t="shared" si="5"/>
      </c>
      <c r="J36" s="11">
        <f t="shared" si="5"/>
      </c>
      <c r="K36" s="11">
        <f t="shared" si="5"/>
        <v>0.9333333333333333</v>
      </c>
      <c r="L36" s="11">
        <f t="shared" si="5"/>
        <v>0.7785234899328859</v>
      </c>
      <c r="M36" s="11">
        <f t="shared" si="5"/>
        <v>0.9005524861878453</v>
      </c>
      <c r="N36" s="11">
        <f t="shared" si="5"/>
        <v>0.961352657004831</v>
      </c>
      <c r="O36" s="11">
        <f t="shared" si="5"/>
        <v>0.8888888888888888</v>
      </c>
      <c r="P36" s="11">
        <f t="shared" si="5"/>
        <v>0.7818181818181819</v>
      </c>
      <c r="Q36" s="11">
        <f t="shared" si="5"/>
        <v>0.8647540983606558</v>
      </c>
      <c r="R36" s="11">
        <f t="shared" si="5"/>
        <v>0.9973614775725593</v>
      </c>
      <c r="S36" s="11">
        <f t="shared" si="5"/>
      </c>
      <c r="T36" s="11">
        <f t="shared" si="5"/>
        <v>0.6846846846846847</v>
      </c>
      <c r="U36" s="11">
        <f t="shared" si="5"/>
        <v>0.9821428571428571</v>
      </c>
      <c r="V36" s="11">
        <f t="shared" si="5"/>
        <v>1.0348837209302326</v>
      </c>
      <c r="W36" s="11">
        <f t="shared" si="5"/>
        <v>1.0927152317880795</v>
      </c>
      <c r="X36" s="11">
        <f t="shared" si="5"/>
        <v>0.7641509433962265</v>
      </c>
      <c r="Y36" s="11">
        <f t="shared" si="5"/>
        <v>0.9886363636363636</v>
      </c>
      <c r="Z36" s="11">
        <f t="shared" si="5"/>
        <v>1.0071428571428571</v>
      </c>
      <c r="AA36" s="11">
        <f t="shared" si="5"/>
        <v>1.0445544554455446</v>
      </c>
      <c r="AB36" s="11">
        <f t="shared" si="5"/>
        <v>1.0099502487562189</v>
      </c>
      <c r="AC36" s="11">
        <f t="shared" si="5"/>
        <v>0.9381443298969072</v>
      </c>
      <c r="AD36" s="11">
        <f t="shared" si="5"/>
        <v>1.3524590163934427</v>
      </c>
      <c r="AE36" s="11">
        <f t="shared" si="5"/>
        <v>2.5344827586206895</v>
      </c>
      <c r="AF36" s="11">
        <f t="shared" si="5"/>
        <v>0.8081180811808119</v>
      </c>
      <c r="AG36" s="11">
        <f t="shared" si="5"/>
        <v>0.81875</v>
      </c>
      <c r="AH36" s="11">
        <f t="shared" si="5"/>
        <v>0.9227683049147443</v>
      </c>
      <c r="AI36" s="11">
        <f t="shared" si="5"/>
        <v>0.90625</v>
      </c>
      <c r="AJ36" s="11">
        <f t="shared" si="5"/>
        <v>2.0555555555555554</v>
      </c>
      <c r="AK36" s="11">
        <f t="shared" si="5"/>
        <v>0.2222222222222222</v>
      </c>
      <c r="AL36" s="11" t="e">
        <f t="shared" si="5"/>
        <v>#DIV/0!</v>
      </c>
      <c r="AM36" s="11">
        <f t="shared" si="5"/>
      </c>
      <c r="AN36" s="11">
        <f t="shared" si="5"/>
        <v>0.5757575757575758</v>
      </c>
      <c r="AO36" s="11">
        <f t="shared" si="5"/>
        <v>0.8226744186046512</v>
      </c>
      <c r="AP36" s="11">
        <f t="shared" si="5"/>
        <v>1.1420454545454546</v>
      </c>
      <c r="AQ36" s="11">
        <f t="shared" si="5"/>
        <v>0.9254498714652957</v>
      </c>
      <c r="AR36" s="11">
        <f t="shared" si="5"/>
        <v>1.0714285714285714</v>
      </c>
      <c r="AS36" s="11">
        <f t="shared" si="5"/>
        <v>0.965370595382746</v>
      </c>
      <c r="AT36" s="11">
        <f t="shared" si="5"/>
        <v>1</v>
      </c>
      <c r="AU36" s="11">
        <f t="shared" si="5"/>
        <v>1.6666666666666667</v>
      </c>
      <c r="AV36" s="11">
        <f t="shared" si="5"/>
        <v>0.5</v>
      </c>
      <c r="AW36" s="11">
        <f t="shared" si="5"/>
        <v>1.6666666666666667</v>
      </c>
      <c r="AX36" s="11" t="e">
        <f t="shared" si="5"/>
        <v>#DIV/0!</v>
      </c>
      <c r="AY36" s="11" t="e">
        <f t="shared" si="5"/>
        <v>#DIV/0!</v>
      </c>
      <c r="AZ36" s="11">
        <f t="shared" si="5"/>
        <v>0.75</v>
      </c>
      <c r="BA36" s="11">
        <f t="shared" si="5"/>
        <v>1.2105263157894737</v>
      </c>
      <c r="BB36" s="11">
        <f t="shared" si="5"/>
        <v>0.9594594594594594</v>
      </c>
      <c r="BC36" s="11">
        <f t="shared" si="5"/>
        <v>2.180451127819549</v>
      </c>
      <c r="BD36" s="11">
        <f t="shared" si="5"/>
        <v>1</v>
      </c>
      <c r="BE36" s="11">
        <f t="shared" si="5"/>
        <v>0.6951219512195121</v>
      </c>
      <c r="BF36" s="11">
        <f t="shared" si="5"/>
        <v>0.8181818181818182</v>
      </c>
      <c r="BG36" s="11">
        <f t="shared" si="5"/>
        <v>0.757396449704142</v>
      </c>
      <c r="BH36" s="11">
        <f t="shared" si="5"/>
        <v>0.75</v>
      </c>
      <c r="BI36" s="11">
        <f t="shared" si="5"/>
        <v>0.6078431372549019</v>
      </c>
      <c r="BJ36" s="11">
        <f t="shared" si="5"/>
        <v>0.9722222222222222</v>
      </c>
      <c r="BK36" s="11">
        <f t="shared" si="5"/>
        <v>0.7966804979253111</v>
      </c>
      <c r="BL36" s="11">
        <f t="shared" si="5"/>
        <v>1.1875</v>
      </c>
      <c r="BM36" s="11">
        <f t="shared" si="5"/>
        <v>1.0725075528700907</v>
      </c>
      <c r="BN36" s="11">
        <f t="shared" si="5"/>
        <v>1.8837209302325582</v>
      </c>
      <c r="BO36" s="11">
        <f t="shared" si="5"/>
        <v>1.4619565217391304</v>
      </c>
      <c r="BP36" s="11">
        <f t="shared" si="5"/>
        <v>1.6666666666666667</v>
      </c>
      <c r="BQ36" s="11">
        <f t="shared" si="5"/>
        <v>1.5263157894736843</v>
      </c>
      <c r="BR36" s="11">
        <f t="shared" si="5"/>
        <v>1.2244897959183674</v>
      </c>
      <c r="BS36" s="11">
        <f t="shared" si="5"/>
        <v>1.2081218274111676</v>
      </c>
    </row>
    <row r="37" ht="12.75">
      <c r="E37" s="55">
        <f t="shared" si="1"/>
      </c>
    </row>
    <row r="38" spans="4:6" ht="12.75">
      <c r="D38" s="66" t="s">
        <v>330</v>
      </c>
      <c r="E38" s="55"/>
      <c r="F38" s="67">
        <f>(A33-F34)/A33</f>
        <v>0.2413793103448276</v>
      </c>
    </row>
    <row r="39" ht="12.75">
      <c r="E39" s="55"/>
    </row>
    <row r="40" ht="12.75">
      <c r="E40" s="55"/>
    </row>
    <row r="41" ht="12.75">
      <c r="E41" s="55"/>
    </row>
    <row r="42" spans="4:71" ht="12.75">
      <c r="D42" s="66"/>
      <c r="E42" s="66"/>
      <c r="F42" s="67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</row>
    <row r="43" ht="12.75">
      <c r="E43" s="55"/>
    </row>
    <row r="44" ht="12.75">
      <c r="E44" s="55">
        <f t="shared" si="1"/>
      </c>
    </row>
    <row r="45" ht="12.75">
      <c r="E45" s="55">
        <f t="shared" si="1"/>
      </c>
    </row>
    <row r="46" ht="12.75">
      <c r="E46" s="55">
        <f t="shared" si="1"/>
      </c>
    </row>
    <row r="47" ht="12.75">
      <c r="E47" s="55">
        <f t="shared" si="1"/>
      </c>
    </row>
    <row r="48" ht="12.75">
      <c r="E48" s="55">
        <f t="shared" si="1"/>
      </c>
    </row>
    <row r="49" ht="12.75">
      <c r="E49" s="74">
        <f t="shared" si="1"/>
      </c>
    </row>
    <row r="50" ht="12.75">
      <c r="E50" s="55">
        <f t="shared" si="1"/>
      </c>
    </row>
    <row r="51" ht="12.75">
      <c r="E51" s="55">
        <f t="shared" si="1"/>
      </c>
    </row>
    <row r="52" ht="12.75">
      <c r="E52" s="55">
        <f t="shared" si="1"/>
      </c>
    </row>
    <row r="53" ht="12.75">
      <c r="E53" s="55">
        <f t="shared" si="1"/>
      </c>
    </row>
    <row r="54" ht="12.75">
      <c r="E54" s="55">
        <f t="shared" si="1"/>
      </c>
    </row>
    <row r="55" ht="12.75">
      <c r="E55" s="55">
        <f t="shared" si="1"/>
      </c>
    </row>
    <row r="56" ht="12.75">
      <c r="E56" s="55">
        <f t="shared" si="1"/>
      </c>
    </row>
    <row r="57" ht="12.75">
      <c r="E57" s="55">
        <f t="shared" si="1"/>
      </c>
    </row>
    <row r="58" ht="12.75">
      <c r="E58" s="55">
        <f t="shared" si="1"/>
      </c>
    </row>
    <row r="59" ht="12.75">
      <c r="E59" s="55">
        <f t="shared" si="1"/>
      </c>
    </row>
    <row r="60" ht="12.75">
      <c r="E60" s="55">
        <f t="shared" si="1"/>
      </c>
    </row>
    <row r="61" ht="12.75">
      <c r="E61" s="55">
        <f t="shared" si="1"/>
      </c>
    </row>
    <row r="62" ht="12.75">
      <c r="E62" s="55">
        <f t="shared" si="1"/>
      </c>
    </row>
    <row r="63" ht="12.75">
      <c r="E63" s="55">
        <f t="shared" si="1"/>
      </c>
    </row>
    <row r="64" ht="12.75">
      <c r="E64" s="55">
        <f t="shared" si="1"/>
      </c>
    </row>
    <row r="65" ht="12.75">
      <c r="E65" s="55">
        <f t="shared" si="1"/>
      </c>
    </row>
    <row r="66" ht="12.75">
      <c r="E66" s="55">
        <f t="shared" si="1"/>
      </c>
    </row>
    <row r="67" ht="12.75">
      <c r="E67" s="55">
        <f t="shared" si="1"/>
      </c>
    </row>
    <row r="68" ht="12.75">
      <c r="E68" s="55">
        <f t="shared" si="1"/>
      </c>
    </row>
    <row r="69" ht="12.75">
      <c r="E69" s="55">
        <f t="shared" si="1"/>
      </c>
    </row>
    <row r="70" ht="12.75">
      <c r="E70" s="55">
        <f aca="true" t="shared" si="6" ref="E70:E78">IF(F70="Y",1,"")</f>
      </c>
    </row>
    <row r="71" ht="12.75">
      <c r="E71" s="55">
        <f t="shared" si="6"/>
      </c>
    </row>
    <row r="72" ht="12.75">
      <c r="E72" s="55">
        <f t="shared" si="6"/>
      </c>
    </row>
    <row r="73" ht="12.75">
      <c r="E73" s="55">
        <f t="shared" si="6"/>
      </c>
    </row>
    <row r="74" ht="12.75">
      <c r="E74" s="55">
        <f t="shared" si="6"/>
      </c>
    </row>
    <row r="75" ht="12.75">
      <c r="E75" s="55">
        <f t="shared" si="6"/>
      </c>
    </row>
    <row r="76" ht="12.75">
      <c r="E76" s="55">
        <f t="shared" si="6"/>
      </c>
    </row>
    <row r="77" ht="12.75">
      <c r="E77" s="55">
        <f t="shared" si="6"/>
      </c>
    </row>
    <row r="78" ht="12.75">
      <c r="E78" s="55">
        <f t="shared" si="6"/>
      </c>
    </row>
  </sheetData>
  <sheetProtection/>
  <mergeCells count="39">
    <mergeCell ref="AR3:AS3"/>
    <mergeCell ref="AT3:AU3"/>
    <mergeCell ref="AV3:AW3"/>
    <mergeCell ref="AX3:AY3"/>
    <mergeCell ref="AZ3:BA3"/>
    <mergeCell ref="AK1:AL3"/>
    <mergeCell ref="AM1:AN3"/>
    <mergeCell ref="AO1:AQ3"/>
    <mergeCell ref="AR1:BS1"/>
    <mergeCell ref="AR2:AU2"/>
    <mergeCell ref="AZ2:BC2"/>
    <mergeCell ref="BD2:BG2"/>
    <mergeCell ref="BH2:BK2"/>
    <mergeCell ref="BL2:BO2"/>
    <mergeCell ref="BP3:BQ3"/>
    <mergeCell ref="BB3:BC3"/>
    <mergeCell ref="BD3:BE3"/>
    <mergeCell ref="BF3:BG3"/>
    <mergeCell ref="BN3:BO3"/>
    <mergeCell ref="AF1:AH3"/>
    <mergeCell ref="AI1:AJ3"/>
    <mergeCell ref="BP2:BS2"/>
    <mergeCell ref="A1:D4"/>
    <mergeCell ref="E1:E4"/>
    <mergeCell ref="F1:F4"/>
    <mergeCell ref="G1:G4"/>
    <mergeCell ref="H1:H4"/>
    <mergeCell ref="I1:I4"/>
    <mergeCell ref="AV2:AY2"/>
    <mergeCell ref="A36:D36"/>
    <mergeCell ref="A35:D35"/>
    <mergeCell ref="A34:D34"/>
    <mergeCell ref="BR3:BS3"/>
    <mergeCell ref="BH3:BI3"/>
    <mergeCell ref="BJ3:BK3"/>
    <mergeCell ref="BL3:BM3"/>
    <mergeCell ref="J1:R3"/>
    <mergeCell ref="S1:AA3"/>
    <mergeCell ref="AB1:AE3"/>
  </mergeCells>
  <printOptions horizontalCentered="1"/>
  <pageMargins left="0.24" right="0.18" top="0.56" bottom="0.47" header="0.5118110236220472" footer="0.5118110236220472"/>
  <pageSetup fitToWidth="2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Y78"/>
  <sheetViews>
    <sheetView zoomScalePageLayoutView="0" workbookViewId="0" topLeftCell="A1">
      <pane ySplit="4230" topLeftCell="A35" activePane="bottomLeft" state="split"/>
      <selection pane="topLeft" activeCell="J4" sqref="J4"/>
      <selection pane="bottomLeft" activeCell="A36" sqref="A36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2" customWidth="1"/>
    <col min="9" max="9" width="11.421875" style="2" hidden="1" customWidth="1"/>
    <col min="10" max="62" width="11.421875" style="2" customWidth="1"/>
    <col min="63" max="63" width="11.421875" style="14" customWidth="1"/>
    <col min="64" max="71" width="11.421875" style="2" customWidth="1"/>
    <col min="72" max="16384" width="9.28125" style="10" customWidth="1"/>
  </cols>
  <sheetData>
    <row r="1" spans="1:71" ht="33" customHeight="1">
      <c r="A1" s="162" t="s">
        <v>353</v>
      </c>
      <c r="B1" s="162"/>
      <c r="C1" s="162"/>
      <c r="D1" s="162"/>
      <c r="E1" s="159"/>
      <c r="F1" s="157" t="s">
        <v>343</v>
      </c>
      <c r="G1" s="187" t="s">
        <v>259</v>
      </c>
      <c r="H1" s="187" t="s">
        <v>260</v>
      </c>
      <c r="I1" s="187" t="s">
        <v>2</v>
      </c>
      <c r="J1" s="163" t="s">
        <v>254</v>
      </c>
      <c r="K1" s="163"/>
      <c r="L1" s="163"/>
      <c r="M1" s="163"/>
      <c r="N1" s="163"/>
      <c r="O1" s="163"/>
      <c r="P1" s="163"/>
      <c r="Q1" s="163"/>
      <c r="R1" s="163"/>
      <c r="S1" s="163" t="s">
        <v>253</v>
      </c>
      <c r="T1" s="163"/>
      <c r="U1" s="163"/>
      <c r="V1" s="163"/>
      <c r="W1" s="163"/>
      <c r="X1" s="163"/>
      <c r="Y1" s="163"/>
      <c r="Z1" s="163"/>
      <c r="AA1" s="163"/>
      <c r="AB1" s="154" t="s">
        <v>301</v>
      </c>
      <c r="AC1" s="154"/>
      <c r="AD1" s="154"/>
      <c r="AE1" s="154"/>
      <c r="AF1" s="164" t="s">
        <v>303</v>
      </c>
      <c r="AG1" s="164"/>
      <c r="AH1" s="164"/>
      <c r="AI1" s="154" t="s">
        <v>0</v>
      </c>
      <c r="AJ1" s="154"/>
      <c r="AK1" s="154" t="s">
        <v>279</v>
      </c>
      <c r="AL1" s="154"/>
      <c r="AM1" s="164" t="s">
        <v>255</v>
      </c>
      <c r="AN1" s="164"/>
      <c r="AO1" s="163" t="s">
        <v>256</v>
      </c>
      <c r="AP1" s="163"/>
      <c r="AQ1" s="163"/>
      <c r="AR1" s="154" t="s">
        <v>258</v>
      </c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</row>
    <row r="2" spans="1:71" ht="27.75" customHeight="1">
      <c r="A2" s="162"/>
      <c r="B2" s="162"/>
      <c r="C2" s="162"/>
      <c r="D2" s="162"/>
      <c r="E2" s="160"/>
      <c r="F2" s="158"/>
      <c r="G2" s="187"/>
      <c r="H2" s="187"/>
      <c r="I2" s="187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54"/>
      <c r="AC2" s="154"/>
      <c r="AD2" s="154"/>
      <c r="AE2" s="154"/>
      <c r="AF2" s="164"/>
      <c r="AG2" s="164"/>
      <c r="AH2" s="164"/>
      <c r="AI2" s="154"/>
      <c r="AJ2" s="154"/>
      <c r="AK2" s="154"/>
      <c r="AL2" s="154"/>
      <c r="AM2" s="164"/>
      <c r="AN2" s="164"/>
      <c r="AO2" s="163"/>
      <c r="AP2" s="163"/>
      <c r="AQ2" s="163"/>
      <c r="AR2" s="154" t="s">
        <v>329</v>
      </c>
      <c r="AS2" s="154"/>
      <c r="AT2" s="154"/>
      <c r="AU2" s="154"/>
      <c r="AV2" s="154" t="s">
        <v>302</v>
      </c>
      <c r="AW2" s="154"/>
      <c r="AX2" s="154"/>
      <c r="AY2" s="154"/>
      <c r="AZ2" s="154" t="s">
        <v>286</v>
      </c>
      <c r="BA2" s="154"/>
      <c r="BB2" s="154"/>
      <c r="BC2" s="154"/>
      <c r="BD2" s="154" t="s">
        <v>287</v>
      </c>
      <c r="BE2" s="154"/>
      <c r="BF2" s="154"/>
      <c r="BG2" s="154"/>
      <c r="BH2" s="154" t="s">
        <v>288</v>
      </c>
      <c r="BI2" s="154"/>
      <c r="BJ2" s="154"/>
      <c r="BK2" s="154"/>
      <c r="BL2" s="154" t="s">
        <v>289</v>
      </c>
      <c r="BM2" s="154"/>
      <c r="BN2" s="154"/>
      <c r="BO2" s="154"/>
      <c r="BP2" s="154" t="s">
        <v>1</v>
      </c>
      <c r="BQ2" s="154"/>
      <c r="BR2" s="154"/>
      <c r="BS2" s="154"/>
    </row>
    <row r="3" spans="1:71" ht="27.75" customHeight="1">
      <c r="A3" s="162"/>
      <c r="B3" s="162"/>
      <c r="C3" s="162"/>
      <c r="D3" s="162"/>
      <c r="E3" s="160"/>
      <c r="F3" s="158"/>
      <c r="G3" s="187"/>
      <c r="H3" s="187"/>
      <c r="I3" s="187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54"/>
      <c r="AC3" s="154"/>
      <c r="AD3" s="154"/>
      <c r="AE3" s="154"/>
      <c r="AF3" s="164"/>
      <c r="AG3" s="164"/>
      <c r="AH3" s="164"/>
      <c r="AI3" s="154"/>
      <c r="AJ3" s="154"/>
      <c r="AK3" s="154"/>
      <c r="AL3" s="154"/>
      <c r="AM3" s="164"/>
      <c r="AN3" s="164"/>
      <c r="AO3" s="163"/>
      <c r="AP3" s="163"/>
      <c r="AQ3" s="163"/>
      <c r="AR3" s="154" t="s">
        <v>282</v>
      </c>
      <c r="AS3" s="154"/>
      <c r="AT3" s="154" t="s">
        <v>283</v>
      </c>
      <c r="AU3" s="154"/>
      <c r="AV3" s="154" t="s">
        <v>282</v>
      </c>
      <c r="AW3" s="154"/>
      <c r="AX3" s="154" t="s">
        <v>283</v>
      </c>
      <c r="AY3" s="154"/>
      <c r="AZ3" s="154" t="s">
        <v>282</v>
      </c>
      <c r="BA3" s="154"/>
      <c r="BB3" s="154" t="s">
        <v>283</v>
      </c>
      <c r="BC3" s="154"/>
      <c r="BD3" s="154" t="s">
        <v>282</v>
      </c>
      <c r="BE3" s="154"/>
      <c r="BF3" s="154" t="s">
        <v>283</v>
      </c>
      <c r="BG3" s="154"/>
      <c r="BH3" s="154" t="s">
        <v>282</v>
      </c>
      <c r="BI3" s="154"/>
      <c r="BJ3" s="154" t="s">
        <v>283</v>
      </c>
      <c r="BK3" s="154"/>
      <c r="BL3" s="154" t="s">
        <v>282</v>
      </c>
      <c r="BM3" s="154"/>
      <c r="BN3" s="154" t="s">
        <v>283</v>
      </c>
      <c r="BO3" s="154"/>
      <c r="BP3" s="154" t="s">
        <v>282</v>
      </c>
      <c r="BQ3" s="154"/>
      <c r="BR3" s="154" t="s">
        <v>283</v>
      </c>
      <c r="BS3" s="154"/>
    </row>
    <row r="4" spans="1:122" ht="108.75" customHeight="1">
      <c r="A4" s="162"/>
      <c r="B4" s="162"/>
      <c r="C4" s="162"/>
      <c r="D4" s="162"/>
      <c r="E4" s="161"/>
      <c r="F4" s="158"/>
      <c r="G4" s="187"/>
      <c r="H4" s="187"/>
      <c r="I4" s="187"/>
      <c r="J4" s="7" t="s">
        <v>265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265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276</v>
      </c>
      <c r="AC4" s="7" t="s">
        <v>290</v>
      </c>
      <c r="AD4" s="7" t="s">
        <v>291</v>
      </c>
      <c r="AE4" s="7" t="s">
        <v>292</v>
      </c>
      <c r="AF4" s="7" t="s">
        <v>11</v>
      </c>
      <c r="AG4" s="7" t="s">
        <v>277</v>
      </c>
      <c r="AH4" s="7" t="s">
        <v>278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280</v>
      </c>
      <c r="AP4" s="7" t="s">
        <v>281</v>
      </c>
      <c r="AQ4" s="7" t="s">
        <v>257</v>
      </c>
      <c r="AR4" s="7" t="s">
        <v>284</v>
      </c>
      <c r="AS4" s="7" t="s">
        <v>285</v>
      </c>
      <c r="AT4" s="7" t="s">
        <v>284</v>
      </c>
      <c r="AU4" s="7" t="s">
        <v>285</v>
      </c>
      <c r="AV4" s="7" t="s">
        <v>284</v>
      </c>
      <c r="AW4" s="7" t="s">
        <v>285</v>
      </c>
      <c r="AX4" s="7" t="s">
        <v>284</v>
      </c>
      <c r="AY4" s="7" t="s">
        <v>285</v>
      </c>
      <c r="AZ4" s="7" t="s">
        <v>284</v>
      </c>
      <c r="BA4" s="7" t="s">
        <v>285</v>
      </c>
      <c r="BB4" s="7" t="s">
        <v>284</v>
      </c>
      <c r="BC4" s="7" t="s">
        <v>285</v>
      </c>
      <c r="BD4" s="7" t="s">
        <v>284</v>
      </c>
      <c r="BE4" s="7" t="s">
        <v>285</v>
      </c>
      <c r="BF4" s="7" t="s">
        <v>284</v>
      </c>
      <c r="BG4" s="7" t="s">
        <v>285</v>
      </c>
      <c r="BH4" s="7" t="s">
        <v>284</v>
      </c>
      <c r="BI4" s="7" t="s">
        <v>285</v>
      </c>
      <c r="BJ4" s="7" t="s">
        <v>284</v>
      </c>
      <c r="BK4" s="56" t="s">
        <v>285</v>
      </c>
      <c r="BL4" s="7" t="s">
        <v>284</v>
      </c>
      <c r="BM4" s="7" t="s">
        <v>285</v>
      </c>
      <c r="BN4" s="7" t="s">
        <v>284</v>
      </c>
      <c r="BO4" s="7" t="s">
        <v>285</v>
      </c>
      <c r="BP4" s="7" t="s">
        <v>284</v>
      </c>
      <c r="BQ4" s="7" t="s">
        <v>285</v>
      </c>
      <c r="BR4" s="7" t="s">
        <v>284</v>
      </c>
      <c r="BS4" s="7" t="s">
        <v>285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ht="14.25" customHeight="1">
      <c r="A5" s="12">
        <v>1</v>
      </c>
      <c r="B5" s="12" t="s">
        <v>298</v>
      </c>
      <c r="C5" s="12">
        <v>9521</v>
      </c>
      <c r="D5" s="19" t="s">
        <v>122</v>
      </c>
      <c r="E5" s="19">
        <f aca="true" t="shared" si="0" ref="E5:E36">IF(F5="Y",1,"")</f>
        <v>1</v>
      </c>
      <c r="F5" s="20" t="s">
        <v>334</v>
      </c>
      <c r="G5" s="21">
        <f>SUM(J5:R5)</f>
        <v>62</v>
      </c>
      <c r="H5" s="21">
        <f>SUM(S5:AA5)</f>
        <v>10</v>
      </c>
      <c r="I5" s="21"/>
      <c r="J5" s="23"/>
      <c r="K5" s="22">
        <v>1</v>
      </c>
      <c r="L5" s="22">
        <v>2</v>
      </c>
      <c r="M5" s="22">
        <v>8</v>
      </c>
      <c r="N5" s="22">
        <v>28</v>
      </c>
      <c r="O5" s="22">
        <v>1</v>
      </c>
      <c r="P5" s="22">
        <v>2</v>
      </c>
      <c r="Q5" s="22">
        <v>8</v>
      </c>
      <c r="R5" s="22">
        <v>12</v>
      </c>
      <c r="S5" s="23"/>
      <c r="T5" s="22">
        <v>2</v>
      </c>
      <c r="U5" s="22"/>
      <c r="V5" s="22">
        <v>3</v>
      </c>
      <c r="W5" s="22">
        <v>1</v>
      </c>
      <c r="X5" s="22">
        <v>1</v>
      </c>
      <c r="Y5" s="22"/>
      <c r="Z5" s="22">
        <v>2</v>
      </c>
      <c r="AA5" s="22">
        <v>1</v>
      </c>
      <c r="AB5" s="23">
        <v>3</v>
      </c>
      <c r="AC5" s="23">
        <v>3</v>
      </c>
      <c r="AD5" s="23">
        <v>1</v>
      </c>
      <c r="AE5" s="23">
        <v>1</v>
      </c>
      <c r="AF5" s="23">
        <v>6.5</v>
      </c>
      <c r="AG5" s="23">
        <v>3</v>
      </c>
      <c r="AH5" s="23">
        <v>43.5</v>
      </c>
      <c r="AI5" s="23">
        <v>1</v>
      </c>
      <c r="AJ5" s="23">
        <v>1</v>
      </c>
      <c r="AK5" s="23"/>
      <c r="AL5" s="23"/>
      <c r="AM5" s="23"/>
      <c r="AN5" s="23"/>
      <c r="AO5" s="22">
        <v>6.5</v>
      </c>
      <c r="AP5" s="22">
        <v>3</v>
      </c>
      <c r="AQ5" s="22">
        <v>6</v>
      </c>
      <c r="AR5" s="23"/>
      <c r="AS5" s="23"/>
      <c r="AT5" s="23"/>
      <c r="AU5" s="23"/>
      <c r="AV5" s="23">
        <v>2</v>
      </c>
      <c r="AW5" s="23" t="s">
        <v>362</v>
      </c>
      <c r="AX5" s="23"/>
      <c r="AY5" s="23"/>
      <c r="AZ5" s="23"/>
      <c r="BA5" s="23"/>
      <c r="BB5" s="23">
        <v>7</v>
      </c>
      <c r="BC5" s="23">
        <v>7.5</v>
      </c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>
        <v>2</v>
      </c>
      <c r="BO5" s="23">
        <v>10</v>
      </c>
      <c r="BP5" s="23"/>
      <c r="BQ5" s="23"/>
      <c r="BR5" s="23">
        <v>41</v>
      </c>
      <c r="BS5" s="23">
        <v>101.5</v>
      </c>
    </row>
    <row r="6" spans="1:71" ht="14.25" customHeight="1">
      <c r="A6" s="12">
        <f aca="true" t="shared" si="1" ref="A6:A53">+A5+1</f>
        <v>2</v>
      </c>
      <c r="B6" s="12" t="s">
        <v>298</v>
      </c>
      <c r="C6" s="12">
        <v>9561</v>
      </c>
      <c r="D6" s="19" t="s">
        <v>137</v>
      </c>
      <c r="E6" s="19">
        <f t="shared" si="0"/>
        <v>1</v>
      </c>
      <c r="F6" s="20" t="s">
        <v>334</v>
      </c>
      <c r="G6" s="21">
        <f aca="true" t="shared" si="2" ref="G6:G53">SUM(J6:R6)</f>
        <v>33</v>
      </c>
      <c r="H6" s="21">
        <f aca="true" t="shared" si="3" ref="H6:H53">SUM(S6:AA6)</f>
        <v>2</v>
      </c>
      <c r="I6" s="21"/>
      <c r="J6" s="23"/>
      <c r="K6" s="13">
        <v>3</v>
      </c>
      <c r="L6" s="13">
        <v>3</v>
      </c>
      <c r="M6" s="13">
        <v>2</v>
      </c>
      <c r="N6" s="13">
        <v>13</v>
      </c>
      <c r="O6" s="13">
        <v>4</v>
      </c>
      <c r="P6" s="13">
        <v>1</v>
      </c>
      <c r="Q6" s="13">
        <v>2</v>
      </c>
      <c r="R6" s="13">
        <v>5</v>
      </c>
      <c r="S6" s="18"/>
      <c r="T6" s="13"/>
      <c r="U6" s="13"/>
      <c r="V6" s="13"/>
      <c r="W6" s="13">
        <v>1</v>
      </c>
      <c r="X6" s="13"/>
      <c r="Y6" s="13"/>
      <c r="Z6" s="13"/>
      <c r="AA6" s="13">
        <v>1</v>
      </c>
      <c r="AB6" s="18">
        <v>2</v>
      </c>
      <c r="AC6" s="18">
        <v>1</v>
      </c>
      <c r="AD6" s="18"/>
      <c r="AE6" s="18"/>
      <c r="AF6" s="18">
        <v>2</v>
      </c>
      <c r="AG6" s="18"/>
      <c r="AH6" s="18">
        <v>42</v>
      </c>
      <c r="AI6" s="18"/>
      <c r="AJ6" s="18"/>
      <c r="AK6" s="18"/>
      <c r="AL6" s="18"/>
      <c r="AM6" s="18"/>
      <c r="AN6" s="18"/>
      <c r="AO6" s="13"/>
      <c r="AP6" s="13"/>
      <c r="AQ6" s="13"/>
      <c r="AR6" s="18"/>
      <c r="AS6" s="18"/>
      <c r="AT6" s="18"/>
      <c r="AU6" s="18"/>
      <c r="AV6" s="18">
        <v>2</v>
      </c>
      <c r="AW6" s="18">
        <v>2</v>
      </c>
      <c r="AX6" s="18"/>
      <c r="AY6" s="18"/>
      <c r="AZ6" s="18"/>
      <c r="BA6" s="18"/>
      <c r="BB6" s="18"/>
      <c r="BC6" s="18">
        <v>1</v>
      </c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>
        <v>2</v>
      </c>
      <c r="BO6" s="18">
        <v>6</v>
      </c>
      <c r="BP6" s="18"/>
      <c r="BQ6" s="18"/>
      <c r="BR6" s="18">
        <v>6</v>
      </c>
      <c r="BS6" s="18">
        <v>8</v>
      </c>
    </row>
    <row r="7" spans="1:71" ht="14.25" customHeight="1">
      <c r="A7" s="12">
        <f t="shared" si="1"/>
        <v>3</v>
      </c>
      <c r="B7" s="12" t="s">
        <v>298</v>
      </c>
      <c r="C7" s="12">
        <v>9523</v>
      </c>
      <c r="D7" s="19" t="s">
        <v>140</v>
      </c>
      <c r="E7" s="19">
        <f t="shared" si="0"/>
      </c>
      <c r="F7" s="20" t="s">
        <v>331</v>
      </c>
      <c r="G7" s="21">
        <f t="shared" si="2"/>
        <v>145</v>
      </c>
      <c r="H7" s="21">
        <f t="shared" si="3"/>
        <v>60</v>
      </c>
      <c r="I7" s="21"/>
      <c r="J7" s="23"/>
      <c r="K7" s="13">
        <v>1</v>
      </c>
      <c r="L7" s="13">
        <v>10</v>
      </c>
      <c r="M7" s="13">
        <v>20</v>
      </c>
      <c r="N7" s="13">
        <v>62</v>
      </c>
      <c r="O7" s="13"/>
      <c r="P7" s="13">
        <v>6</v>
      </c>
      <c r="Q7" s="13">
        <v>12</v>
      </c>
      <c r="R7" s="13">
        <v>34</v>
      </c>
      <c r="S7" s="18"/>
      <c r="T7" s="13"/>
      <c r="U7" s="13">
        <v>6</v>
      </c>
      <c r="V7" s="13">
        <v>13</v>
      </c>
      <c r="W7" s="13">
        <v>25</v>
      </c>
      <c r="X7" s="13"/>
      <c r="Y7" s="13"/>
      <c r="Z7" s="13">
        <v>4</v>
      </c>
      <c r="AA7" s="13">
        <v>12</v>
      </c>
      <c r="AB7" s="18">
        <v>8</v>
      </c>
      <c r="AC7" s="18">
        <v>6</v>
      </c>
      <c r="AD7" s="18">
        <v>5</v>
      </c>
      <c r="AE7" s="18">
        <v>8</v>
      </c>
      <c r="AF7" s="18">
        <v>15</v>
      </c>
      <c r="AG7" s="18">
        <v>3</v>
      </c>
      <c r="AH7" s="18">
        <v>56</v>
      </c>
      <c r="AI7" s="18"/>
      <c r="AJ7" s="18"/>
      <c r="AK7" s="18"/>
      <c r="AL7" s="18"/>
      <c r="AM7" s="18"/>
      <c r="AN7" s="18"/>
      <c r="AO7" s="13">
        <v>9</v>
      </c>
      <c r="AP7" s="13">
        <v>17</v>
      </c>
      <c r="AQ7" s="13">
        <v>70</v>
      </c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>
        <v>2</v>
      </c>
      <c r="BC7" s="18"/>
      <c r="BD7" s="18"/>
      <c r="BE7" s="18"/>
      <c r="BF7" s="18">
        <v>4</v>
      </c>
      <c r="BG7" s="18">
        <v>20</v>
      </c>
      <c r="BH7" s="18"/>
      <c r="BI7" s="18"/>
      <c r="BJ7" s="18">
        <v>4</v>
      </c>
      <c r="BK7" s="18">
        <v>2</v>
      </c>
      <c r="BL7" s="18">
        <v>1</v>
      </c>
      <c r="BM7" s="18">
        <v>8</v>
      </c>
      <c r="BN7" s="18">
        <v>2</v>
      </c>
      <c r="BO7" s="18">
        <v>5</v>
      </c>
      <c r="BP7" s="18"/>
      <c r="BQ7" s="18"/>
      <c r="BR7" s="18">
        <v>3</v>
      </c>
      <c r="BS7" s="18">
        <v>2</v>
      </c>
    </row>
    <row r="8" spans="1:71" ht="14.25" customHeight="1">
      <c r="A8" s="12">
        <f t="shared" si="1"/>
        <v>4</v>
      </c>
      <c r="B8" s="12" t="s">
        <v>298</v>
      </c>
      <c r="C8" s="12">
        <v>9598</v>
      </c>
      <c r="D8" s="19" t="s">
        <v>150</v>
      </c>
      <c r="E8" s="19">
        <f t="shared" si="0"/>
        <v>1</v>
      </c>
      <c r="F8" s="20" t="s">
        <v>334</v>
      </c>
      <c r="G8" s="21">
        <f t="shared" si="2"/>
        <v>78</v>
      </c>
      <c r="H8" s="21">
        <f t="shared" si="3"/>
        <v>0</v>
      </c>
      <c r="I8" s="21"/>
      <c r="J8" s="23"/>
      <c r="K8" s="13">
        <v>1</v>
      </c>
      <c r="L8" s="13">
        <v>1</v>
      </c>
      <c r="M8" s="13">
        <v>33</v>
      </c>
      <c r="N8" s="13">
        <v>22</v>
      </c>
      <c r="O8" s="13">
        <v>1</v>
      </c>
      <c r="P8" s="13"/>
      <c r="Q8" s="13">
        <v>13</v>
      </c>
      <c r="R8" s="13">
        <v>7</v>
      </c>
      <c r="S8" s="18">
        <v>0</v>
      </c>
      <c r="T8" s="13"/>
      <c r="U8" s="13"/>
      <c r="V8" s="13"/>
      <c r="W8" s="13"/>
      <c r="X8" s="13"/>
      <c r="Y8" s="13"/>
      <c r="Z8" s="13"/>
      <c r="AA8" s="13"/>
      <c r="AB8" s="18"/>
      <c r="AC8" s="18">
        <v>3</v>
      </c>
      <c r="AD8" s="18"/>
      <c r="AE8" s="18"/>
      <c r="AF8" s="18">
        <v>2</v>
      </c>
      <c r="AG8" s="18"/>
      <c r="AH8" s="18">
        <v>28</v>
      </c>
      <c r="AI8" s="18">
        <v>1</v>
      </c>
      <c r="AJ8" s="18"/>
      <c r="AK8" s="18"/>
      <c r="AL8" s="18"/>
      <c r="AM8" s="18"/>
      <c r="AN8" s="18"/>
      <c r="AO8" s="13">
        <v>42</v>
      </c>
      <c r="AP8" s="13"/>
      <c r="AQ8" s="13">
        <v>60</v>
      </c>
      <c r="AR8" s="18">
        <v>1</v>
      </c>
      <c r="AS8" s="18">
        <v>16</v>
      </c>
      <c r="AT8" s="18">
        <v>2</v>
      </c>
      <c r="AU8" s="18">
        <v>5</v>
      </c>
      <c r="AV8" s="18"/>
      <c r="AW8" s="18"/>
      <c r="AX8" s="18"/>
      <c r="AY8" s="18"/>
      <c r="AZ8" s="18"/>
      <c r="BA8" s="18"/>
      <c r="BB8" s="18">
        <v>5</v>
      </c>
      <c r="BC8" s="18">
        <v>5</v>
      </c>
      <c r="BD8" s="18"/>
      <c r="BE8" s="18"/>
      <c r="BF8" s="18"/>
      <c r="BG8" s="18"/>
      <c r="BH8" s="18"/>
      <c r="BI8" s="18"/>
      <c r="BJ8" s="18">
        <v>1</v>
      </c>
      <c r="BK8" s="18">
        <v>5</v>
      </c>
      <c r="BL8" s="18">
        <v>2</v>
      </c>
      <c r="BM8" s="18">
        <v>8</v>
      </c>
      <c r="BN8" s="18">
        <v>6</v>
      </c>
      <c r="BO8" s="18">
        <v>28</v>
      </c>
      <c r="BP8" s="18"/>
      <c r="BQ8" s="18"/>
      <c r="BR8" s="18"/>
      <c r="BS8" s="18"/>
    </row>
    <row r="9" spans="1:71" ht="14.25" customHeight="1">
      <c r="A9" s="12">
        <f t="shared" si="1"/>
        <v>5</v>
      </c>
      <c r="B9" s="12" t="s">
        <v>298</v>
      </c>
      <c r="C9" s="12">
        <v>16010</v>
      </c>
      <c r="D9" s="19" t="s">
        <v>269</v>
      </c>
      <c r="E9" s="19">
        <f t="shared" si="0"/>
      </c>
      <c r="F9" s="20" t="s">
        <v>331</v>
      </c>
      <c r="G9" s="21">
        <f t="shared" si="2"/>
        <v>100</v>
      </c>
      <c r="H9" s="21">
        <f t="shared" si="3"/>
        <v>38</v>
      </c>
      <c r="I9" s="21"/>
      <c r="J9" s="23"/>
      <c r="K9" s="13"/>
      <c r="L9" s="13">
        <v>4</v>
      </c>
      <c r="M9" s="13">
        <v>12</v>
      </c>
      <c r="N9" s="18">
        <v>54</v>
      </c>
      <c r="O9" s="18"/>
      <c r="P9" s="18">
        <v>1</v>
      </c>
      <c r="Q9" s="18">
        <v>7</v>
      </c>
      <c r="R9" s="18">
        <v>22</v>
      </c>
      <c r="S9" s="18"/>
      <c r="T9" s="18"/>
      <c r="U9" s="18"/>
      <c r="V9" s="18">
        <v>14</v>
      </c>
      <c r="W9" s="18">
        <v>12</v>
      </c>
      <c r="X9" s="18"/>
      <c r="Y9" s="18"/>
      <c r="Z9" s="18">
        <v>7</v>
      </c>
      <c r="AA9" s="18">
        <v>5</v>
      </c>
      <c r="AB9" s="18">
        <v>3</v>
      </c>
      <c r="AC9" s="18">
        <v>4</v>
      </c>
      <c r="AD9" s="18"/>
      <c r="AE9" s="18"/>
      <c r="AF9" s="18">
        <v>3</v>
      </c>
      <c r="AG9" s="18">
        <v>2</v>
      </c>
      <c r="AH9" s="18">
        <v>44</v>
      </c>
      <c r="AI9" s="18"/>
      <c r="AJ9" s="18"/>
      <c r="AK9" s="18"/>
      <c r="AL9" s="18"/>
      <c r="AM9" s="18"/>
      <c r="AN9" s="18"/>
      <c r="AO9" s="18">
        <v>80</v>
      </c>
      <c r="AP9" s="18"/>
      <c r="AQ9" s="18">
        <v>22</v>
      </c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>
        <v>28</v>
      </c>
      <c r="BC9" s="18"/>
      <c r="BD9" s="18"/>
      <c r="BE9" s="18"/>
      <c r="BF9" s="18"/>
      <c r="BG9" s="18"/>
      <c r="BH9" s="18"/>
      <c r="BI9" s="18"/>
      <c r="BJ9" s="18"/>
      <c r="BK9" s="18"/>
      <c r="BL9" s="18">
        <v>1</v>
      </c>
      <c r="BM9" s="18"/>
      <c r="BN9" s="18"/>
      <c r="BO9" s="18"/>
      <c r="BP9" s="18">
        <v>1</v>
      </c>
      <c r="BQ9" s="18"/>
      <c r="BR9" s="18"/>
      <c r="BS9" s="18"/>
    </row>
    <row r="10" spans="1:71" ht="14.25" customHeight="1">
      <c r="A10" s="12">
        <f t="shared" si="1"/>
        <v>6</v>
      </c>
      <c r="B10" s="12" t="s">
        <v>298</v>
      </c>
      <c r="C10" s="12">
        <v>9576</v>
      </c>
      <c r="D10" s="19" t="s">
        <v>141</v>
      </c>
      <c r="E10" s="19">
        <f t="shared" si="0"/>
      </c>
      <c r="F10" s="20" t="s">
        <v>331</v>
      </c>
      <c r="G10" s="21">
        <f t="shared" si="2"/>
        <v>26</v>
      </c>
      <c r="H10" s="21">
        <f t="shared" si="3"/>
        <v>37</v>
      </c>
      <c r="I10" s="21"/>
      <c r="J10" s="23"/>
      <c r="K10" s="18"/>
      <c r="L10" s="13"/>
      <c r="M10" s="13">
        <v>2</v>
      </c>
      <c r="N10" s="13">
        <v>12</v>
      </c>
      <c r="O10" s="13"/>
      <c r="P10" s="13"/>
      <c r="Q10" s="13">
        <v>2</v>
      </c>
      <c r="R10" s="13">
        <v>10</v>
      </c>
      <c r="S10" s="18"/>
      <c r="T10" s="13"/>
      <c r="U10" s="13">
        <v>1</v>
      </c>
      <c r="V10" s="13">
        <v>2</v>
      </c>
      <c r="W10" s="13">
        <v>18</v>
      </c>
      <c r="X10" s="13"/>
      <c r="Y10" s="13"/>
      <c r="Z10" s="13">
        <v>1</v>
      </c>
      <c r="AA10" s="13">
        <v>15</v>
      </c>
      <c r="AB10" s="18"/>
      <c r="AC10" s="18"/>
      <c r="AD10" s="18">
        <v>2</v>
      </c>
      <c r="AE10" s="18"/>
      <c r="AF10" s="18">
        <v>10</v>
      </c>
      <c r="AG10" s="18">
        <v>6</v>
      </c>
      <c r="AH10" s="18">
        <v>83</v>
      </c>
      <c r="AI10" s="18"/>
      <c r="AJ10" s="18">
        <v>1</v>
      </c>
      <c r="AK10" s="18"/>
      <c r="AL10" s="18"/>
      <c r="AM10" s="18"/>
      <c r="AN10" s="18"/>
      <c r="AO10" s="13">
        <v>10</v>
      </c>
      <c r="AP10" s="13"/>
      <c r="AQ10" s="13">
        <v>39</v>
      </c>
      <c r="AR10" s="18">
        <v>1</v>
      </c>
      <c r="AS10" s="18">
        <v>72</v>
      </c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>
        <v>3</v>
      </c>
      <c r="BK10" s="18">
        <v>2</v>
      </c>
      <c r="BL10" s="18"/>
      <c r="BM10" s="18"/>
      <c r="BN10" s="18">
        <v>2</v>
      </c>
      <c r="BO10" s="18">
        <v>9</v>
      </c>
      <c r="BP10" s="18">
        <v>1</v>
      </c>
      <c r="BQ10" s="18">
        <v>8</v>
      </c>
      <c r="BR10" s="18"/>
      <c r="BS10" s="18"/>
    </row>
    <row r="11" spans="1:71" ht="14.25" customHeight="1">
      <c r="A11" s="12">
        <f t="shared" si="1"/>
        <v>7</v>
      </c>
      <c r="B11" s="12" t="s">
        <v>298</v>
      </c>
      <c r="C11" s="12">
        <v>9510</v>
      </c>
      <c r="D11" s="19" t="s">
        <v>120</v>
      </c>
      <c r="E11" s="19">
        <f t="shared" si="0"/>
        <v>1</v>
      </c>
      <c r="F11" s="20" t="s">
        <v>334</v>
      </c>
      <c r="G11" s="21">
        <f t="shared" si="2"/>
        <v>24</v>
      </c>
      <c r="H11" s="21">
        <f t="shared" si="3"/>
        <v>39</v>
      </c>
      <c r="I11" s="21"/>
      <c r="J11" s="23"/>
      <c r="K11" s="22"/>
      <c r="L11" s="22"/>
      <c r="M11" s="22">
        <v>7</v>
      </c>
      <c r="N11" s="22">
        <v>12</v>
      </c>
      <c r="O11" s="22"/>
      <c r="P11" s="22"/>
      <c r="Q11" s="22">
        <v>2</v>
      </c>
      <c r="R11" s="22">
        <v>3</v>
      </c>
      <c r="S11" s="23"/>
      <c r="T11" s="22">
        <v>5</v>
      </c>
      <c r="U11" s="22">
        <v>2</v>
      </c>
      <c r="V11" s="22">
        <v>7</v>
      </c>
      <c r="W11" s="22">
        <v>7</v>
      </c>
      <c r="X11" s="22">
        <v>6</v>
      </c>
      <c r="Y11" s="22">
        <v>4</v>
      </c>
      <c r="Z11" s="22">
        <v>4</v>
      </c>
      <c r="AA11" s="22">
        <v>4</v>
      </c>
      <c r="AB11" s="23">
        <v>6</v>
      </c>
      <c r="AC11" s="23">
        <v>4</v>
      </c>
      <c r="AD11" s="23">
        <v>2</v>
      </c>
      <c r="AE11" s="23">
        <v>1</v>
      </c>
      <c r="AF11" s="23">
        <v>6</v>
      </c>
      <c r="AG11" s="23"/>
      <c r="AH11" s="23">
        <v>25</v>
      </c>
      <c r="AI11" s="23">
        <v>1</v>
      </c>
      <c r="AJ11" s="23"/>
      <c r="AK11" s="23"/>
      <c r="AL11" s="23"/>
      <c r="AM11" s="23"/>
      <c r="AN11" s="23"/>
      <c r="AO11" s="22">
        <v>6</v>
      </c>
      <c r="AP11" s="22"/>
      <c r="AQ11" s="22">
        <v>6</v>
      </c>
      <c r="AR11" s="23"/>
      <c r="AS11" s="23"/>
      <c r="AT11" s="23">
        <v>1</v>
      </c>
      <c r="AU11" s="23">
        <v>15</v>
      </c>
      <c r="AV11" s="23"/>
      <c r="AW11" s="23"/>
      <c r="AX11" s="23"/>
      <c r="AY11" s="23"/>
      <c r="AZ11" s="23"/>
      <c r="BA11" s="23"/>
      <c r="BB11" s="23">
        <v>2</v>
      </c>
      <c r="BC11" s="23">
        <v>3</v>
      </c>
      <c r="BD11" s="23"/>
      <c r="BE11" s="23"/>
      <c r="BF11" s="23"/>
      <c r="BG11" s="23"/>
      <c r="BH11" s="23"/>
      <c r="BI11" s="23"/>
      <c r="BJ11" s="23">
        <v>5</v>
      </c>
      <c r="BK11" s="23">
        <v>4</v>
      </c>
      <c r="BL11" s="23"/>
      <c r="BM11" s="23"/>
      <c r="BN11" s="23">
        <v>3</v>
      </c>
      <c r="BO11" s="23"/>
      <c r="BP11" s="23"/>
      <c r="BQ11" s="23"/>
      <c r="BR11" s="23">
        <v>2</v>
      </c>
      <c r="BS11" s="23">
        <v>4</v>
      </c>
    </row>
    <row r="12" spans="1:71" ht="14.25" customHeight="1">
      <c r="A12" s="12">
        <f t="shared" si="1"/>
        <v>8</v>
      </c>
      <c r="B12" s="12" t="s">
        <v>298</v>
      </c>
      <c r="C12" s="12">
        <v>13590</v>
      </c>
      <c r="D12" s="19" t="s">
        <v>121</v>
      </c>
      <c r="E12" s="19">
        <f t="shared" si="0"/>
        <v>1</v>
      </c>
      <c r="F12" s="20" t="s">
        <v>334</v>
      </c>
      <c r="G12" s="21">
        <f t="shared" si="2"/>
        <v>100</v>
      </c>
      <c r="H12" s="21">
        <f t="shared" si="3"/>
        <v>54</v>
      </c>
      <c r="I12" s="21"/>
      <c r="J12" s="23"/>
      <c r="K12" s="22"/>
      <c r="L12" s="22">
        <v>1</v>
      </c>
      <c r="M12" s="22">
        <v>13</v>
      </c>
      <c r="N12" s="22">
        <v>65</v>
      </c>
      <c r="O12" s="22"/>
      <c r="P12" s="22"/>
      <c r="Q12" s="22">
        <v>3</v>
      </c>
      <c r="R12" s="22">
        <v>18</v>
      </c>
      <c r="S12" s="23"/>
      <c r="T12" s="22">
        <v>1</v>
      </c>
      <c r="U12" s="22">
        <v>1</v>
      </c>
      <c r="V12" s="22">
        <v>8</v>
      </c>
      <c r="W12" s="22">
        <v>24</v>
      </c>
      <c r="X12" s="22"/>
      <c r="Y12" s="22">
        <v>2</v>
      </c>
      <c r="Z12" s="22">
        <v>5</v>
      </c>
      <c r="AA12" s="22">
        <v>13</v>
      </c>
      <c r="AB12" s="23">
        <v>6</v>
      </c>
      <c r="AC12" s="23">
        <v>3</v>
      </c>
      <c r="AD12" s="23">
        <v>3</v>
      </c>
      <c r="AE12" s="23">
        <v>23</v>
      </c>
      <c r="AF12" s="23">
        <v>3</v>
      </c>
      <c r="AG12" s="23">
        <v>2</v>
      </c>
      <c r="AH12" s="23">
        <v>73</v>
      </c>
      <c r="AI12" s="23">
        <v>3</v>
      </c>
      <c r="AJ12" s="23"/>
      <c r="AK12" s="23"/>
      <c r="AL12" s="23"/>
      <c r="AM12" s="23"/>
      <c r="AN12" s="23"/>
      <c r="AO12" s="22"/>
      <c r="AP12" s="22"/>
      <c r="AQ12" s="22">
        <v>35</v>
      </c>
      <c r="AR12" s="23">
        <v>1</v>
      </c>
      <c r="AS12" s="23">
        <v>40</v>
      </c>
      <c r="AT12" s="23"/>
      <c r="AU12" s="23"/>
      <c r="AV12" s="23"/>
      <c r="AW12" s="23"/>
      <c r="AX12" s="23"/>
      <c r="AY12" s="23"/>
      <c r="AZ12" s="23"/>
      <c r="BA12" s="23"/>
      <c r="BB12" s="23">
        <v>30</v>
      </c>
      <c r="BC12" s="23">
        <v>30</v>
      </c>
      <c r="BD12" s="23"/>
      <c r="BE12" s="23"/>
      <c r="BF12" s="23"/>
      <c r="BG12" s="23"/>
      <c r="BH12" s="23"/>
      <c r="BI12" s="23"/>
      <c r="BJ12" s="23"/>
      <c r="BK12" s="23"/>
      <c r="BL12" s="23">
        <v>1</v>
      </c>
      <c r="BM12" s="23">
        <v>20</v>
      </c>
      <c r="BN12" s="23">
        <v>2</v>
      </c>
      <c r="BO12" s="23">
        <v>5</v>
      </c>
      <c r="BP12" s="23">
        <v>2</v>
      </c>
      <c r="BQ12" s="23">
        <v>10</v>
      </c>
      <c r="BR12" s="23">
        <v>4</v>
      </c>
      <c r="BS12" s="23">
        <v>2</v>
      </c>
    </row>
    <row r="13" spans="1:71" ht="14.25" customHeight="1">
      <c r="A13" s="12">
        <f t="shared" si="1"/>
        <v>9</v>
      </c>
      <c r="B13" s="12" t="s">
        <v>298</v>
      </c>
      <c r="C13" s="17">
        <v>9524</v>
      </c>
      <c r="D13" s="19" t="s">
        <v>123</v>
      </c>
      <c r="E13" s="19">
        <f t="shared" si="0"/>
      </c>
      <c r="F13" s="20" t="s">
        <v>331</v>
      </c>
      <c r="G13" s="21">
        <f t="shared" si="2"/>
        <v>226</v>
      </c>
      <c r="H13" s="21">
        <f t="shared" si="3"/>
        <v>72</v>
      </c>
      <c r="I13" s="21"/>
      <c r="J13" s="23"/>
      <c r="K13" s="23"/>
      <c r="L13" s="23">
        <v>4</v>
      </c>
      <c r="M13" s="23">
        <v>147</v>
      </c>
      <c r="N13" s="23"/>
      <c r="O13" s="23">
        <v>4</v>
      </c>
      <c r="P13" s="23">
        <v>2</v>
      </c>
      <c r="Q13" s="23">
        <v>69</v>
      </c>
      <c r="R13" s="23"/>
      <c r="S13" s="23">
        <v>0</v>
      </c>
      <c r="T13" s="23"/>
      <c r="U13" s="23"/>
      <c r="V13" s="23">
        <v>37</v>
      </c>
      <c r="W13" s="23"/>
      <c r="X13" s="23"/>
      <c r="Y13" s="23"/>
      <c r="Z13" s="23">
        <v>35</v>
      </c>
      <c r="AA13" s="23"/>
      <c r="AB13" s="23">
        <v>29</v>
      </c>
      <c r="AC13" s="23">
        <v>8</v>
      </c>
      <c r="AD13" s="23"/>
      <c r="AE13" s="23">
        <v>5</v>
      </c>
      <c r="AF13" s="23">
        <v>10</v>
      </c>
      <c r="AG13" s="23">
        <v>6</v>
      </c>
      <c r="AH13" s="23">
        <v>93</v>
      </c>
      <c r="AI13" s="23">
        <v>4</v>
      </c>
      <c r="AJ13" s="23"/>
      <c r="AK13" s="23"/>
      <c r="AL13" s="23"/>
      <c r="AM13" s="23"/>
      <c r="AN13" s="23"/>
      <c r="AO13" s="23">
        <v>11</v>
      </c>
      <c r="AP13" s="23">
        <v>6</v>
      </c>
      <c r="AQ13" s="23">
        <v>29</v>
      </c>
      <c r="AR13" s="23">
        <v>1</v>
      </c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>
        <v>1</v>
      </c>
      <c r="BM13" s="23">
        <v>17.5</v>
      </c>
      <c r="BN13" s="23"/>
      <c r="BO13" s="23"/>
      <c r="BP13" s="23">
        <v>1</v>
      </c>
      <c r="BQ13" s="23"/>
      <c r="BR13" s="23"/>
      <c r="BS13" s="23"/>
    </row>
    <row r="14" spans="1:71" ht="14.25" customHeight="1">
      <c r="A14" s="12">
        <f t="shared" si="1"/>
        <v>10</v>
      </c>
      <c r="B14" s="12" t="s">
        <v>298</v>
      </c>
      <c r="C14" s="12">
        <v>9525</v>
      </c>
      <c r="D14" s="19" t="s">
        <v>124</v>
      </c>
      <c r="E14" s="19">
        <f t="shared" si="0"/>
        <v>1</v>
      </c>
      <c r="F14" s="20" t="s">
        <v>334</v>
      </c>
      <c r="G14" s="21">
        <f t="shared" si="2"/>
        <v>66</v>
      </c>
      <c r="H14" s="21">
        <f t="shared" si="3"/>
        <v>18</v>
      </c>
      <c r="I14" s="21"/>
      <c r="J14" s="23"/>
      <c r="K14" s="22"/>
      <c r="L14" s="22">
        <v>4</v>
      </c>
      <c r="M14" s="22">
        <v>16</v>
      </c>
      <c r="N14" s="22">
        <v>24</v>
      </c>
      <c r="O14" s="22"/>
      <c r="P14" s="22">
        <v>3</v>
      </c>
      <c r="Q14" s="22">
        <v>8</v>
      </c>
      <c r="R14" s="22">
        <v>11</v>
      </c>
      <c r="S14" s="23"/>
      <c r="T14" s="22"/>
      <c r="U14" s="22">
        <v>1</v>
      </c>
      <c r="V14" s="22">
        <v>3</v>
      </c>
      <c r="W14" s="22">
        <v>7</v>
      </c>
      <c r="X14" s="22"/>
      <c r="Y14" s="22"/>
      <c r="Z14" s="22">
        <v>4</v>
      </c>
      <c r="AA14" s="22">
        <v>3</v>
      </c>
      <c r="AB14" s="23">
        <v>3</v>
      </c>
      <c r="AC14" s="23">
        <v>3</v>
      </c>
      <c r="AD14" s="23">
        <v>1</v>
      </c>
      <c r="AE14" s="23"/>
      <c r="AF14" s="23">
        <v>6</v>
      </c>
      <c r="AG14" s="23">
        <v>1</v>
      </c>
      <c r="AH14" s="23">
        <v>58</v>
      </c>
      <c r="AI14" s="23"/>
      <c r="AJ14" s="23"/>
      <c r="AK14" s="23"/>
      <c r="AL14" s="23"/>
      <c r="AM14" s="23"/>
      <c r="AN14" s="23"/>
      <c r="AO14" s="22">
        <v>40</v>
      </c>
      <c r="AP14" s="22"/>
      <c r="AQ14" s="22">
        <v>59</v>
      </c>
      <c r="AR14" s="23">
        <v>1</v>
      </c>
      <c r="AS14" s="23">
        <v>45</v>
      </c>
      <c r="AT14" s="23"/>
      <c r="AU14" s="23">
        <v>7</v>
      </c>
      <c r="AV14" s="23"/>
      <c r="AW14" s="23"/>
      <c r="AX14" s="23"/>
      <c r="AY14" s="23"/>
      <c r="AZ14" s="23"/>
      <c r="BA14" s="23"/>
      <c r="BB14" s="23">
        <v>7</v>
      </c>
      <c r="BC14" s="23">
        <v>14</v>
      </c>
      <c r="BD14" s="23"/>
      <c r="BE14" s="23"/>
      <c r="BF14" s="23"/>
      <c r="BG14" s="23"/>
      <c r="BH14" s="23"/>
      <c r="BI14" s="23"/>
      <c r="BJ14" s="23"/>
      <c r="BK14" s="23"/>
      <c r="BL14" s="23">
        <v>1</v>
      </c>
      <c r="BM14" s="23">
        <v>20</v>
      </c>
      <c r="BN14" s="23"/>
      <c r="BO14" s="23">
        <v>3</v>
      </c>
      <c r="BP14" s="23"/>
      <c r="BQ14" s="23"/>
      <c r="BR14" s="23">
        <v>104</v>
      </c>
      <c r="BS14" s="23">
        <v>231</v>
      </c>
    </row>
    <row r="15" spans="1:71" ht="14.25" customHeight="1">
      <c r="A15" s="12">
        <f t="shared" si="1"/>
        <v>11</v>
      </c>
      <c r="B15" s="12" t="s">
        <v>298</v>
      </c>
      <c r="C15" s="12">
        <v>9526</v>
      </c>
      <c r="D15" s="19" t="s">
        <v>125</v>
      </c>
      <c r="E15" s="19">
        <f t="shared" si="0"/>
        <v>1</v>
      </c>
      <c r="F15" s="20" t="s">
        <v>334</v>
      </c>
      <c r="G15" s="21">
        <f t="shared" si="2"/>
        <v>14</v>
      </c>
      <c r="H15" s="21">
        <f t="shared" si="3"/>
        <v>5</v>
      </c>
      <c r="I15" s="21"/>
      <c r="J15" s="23"/>
      <c r="K15" s="13"/>
      <c r="L15" s="13"/>
      <c r="M15" s="13"/>
      <c r="N15" s="13">
        <v>11</v>
      </c>
      <c r="O15" s="13"/>
      <c r="P15" s="13"/>
      <c r="Q15" s="13">
        <v>1</v>
      </c>
      <c r="R15" s="13">
        <v>2</v>
      </c>
      <c r="S15" s="18"/>
      <c r="T15" s="13"/>
      <c r="U15" s="13"/>
      <c r="V15" s="13">
        <v>1</v>
      </c>
      <c r="W15" s="13">
        <v>1</v>
      </c>
      <c r="X15" s="13"/>
      <c r="Y15" s="13"/>
      <c r="Z15" s="13">
        <v>1</v>
      </c>
      <c r="AA15" s="13">
        <v>2</v>
      </c>
      <c r="AB15" s="18"/>
      <c r="AC15" s="18"/>
      <c r="AD15" s="18"/>
      <c r="AE15" s="18"/>
      <c r="AF15" s="18"/>
      <c r="AG15" s="18"/>
      <c r="AH15" s="18">
        <v>15</v>
      </c>
      <c r="AI15" s="18">
        <v>4</v>
      </c>
      <c r="AJ15" s="18"/>
      <c r="AK15" s="18"/>
      <c r="AL15" s="18"/>
      <c r="AM15" s="18"/>
      <c r="AN15" s="18"/>
      <c r="AO15" s="13"/>
      <c r="AP15" s="13"/>
      <c r="AQ15" s="13"/>
      <c r="AR15" s="18">
        <v>1</v>
      </c>
      <c r="AS15" s="18">
        <v>2</v>
      </c>
      <c r="AT15" s="18">
        <v>1</v>
      </c>
      <c r="AU15" s="18">
        <v>2</v>
      </c>
      <c r="AV15" s="18"/>
      <c r="AW15" s="18"/>
      <c r="AX15" s="18"/>
      <c r="AY15" s="18"/>
      <c r="AZ15" s="18"/>
      <c r="BA15" s="18"/>
      <c r="BB15" s="18">
        <v>6</v>
      </c>
      <c r="BC15" s="18">
        <v>1</v>
      </c>
      <c r="BD15" s="18"/>
      <c r="BE15" s="18"/>
      <c r="BF15" s="18"/>
      <c r="BG15" s="18"/>
      <c r="BH15" s="18"/>
      <c r="BI15" s="18"/>
      <c r="BJ15" s="18"/>
      <c r="BK15" s="18"/>
      <c r="BL15" s="18">
        <v>1</v>
      </c>
      <c r="BM15" s="18">
        <v>5</v>
      </c>
      <c r="BN15" s="18"/>
      <c r="BO15" s="18">
        <v>20</v>
      </c>
      <c r="BP15" s="18">
        <v>1</v>
      </c>
      <c r="BQ15" s="18">
        <v>3</v>
      </c>
      <c r="BR15" s="18"/>
      <c r="BS15" s="18"/>
    </row>
    <row r="16" spans="1:71" ht="14.25" customHeight="1">
      <c r="A16" s="12">
        <f t="shared" si="1"/>
        <v>12</v>
      </c>
      <c r="B16" s="12" t="s">
        <v>298</v>
      </c>
      <c r="C16" s="17">
        <v>9527</v>
      </c>
      <c r="D16" s="19" t="s">
        <v>127</v>
      </c>
      <c r="E16" s="19">
        <f t="shared" si="0"/>
        <v>1</v>
      </c>
      <c r="F16" s="20" t="s">
        <v>334</v>
      </c>
      <c r="G16" s="21">
        <f t="shared" si="2"/>
        <v>119</v>
      </c>
      <c r="H16" s="21">
        <f t="shared" si="3"/>
        <v>50</v>
      </c>
      <c r="I16" s="21"/>
      <c r="J16" s="23"/>
      <c r="K16" s="18"/>
      <c r="L16" s="18"/>
      <c r="M16" s="18">
        <v>9</v>
      </c>
      <c r="N16" s="18">
        <v>67</v>
      </c>
      <c r="O16" s="18"/>
      <c r="P16" s="18"/>
      <c r="Q16" s="18">
        <v>8</v>
      </c>
      <c r="R16" s="18">
        <v>35</v>
      </c>
      <c r="S16" s="18"/>
      <c r="T16" s="18"/>
      <c r="U16" s="18"/>
      <c r="V16" s="18">
        <v>2</v>
      </c>
      <c r="W16" s="18">
        <v>33</v>
      </c>
      <c r="X16" s="18"/>
      <c r="Y16" s="18"/>
      <c r="Z16" s="18">
        <v>2</v>
      </c>
      <c r="AA16" s="18">
        <v>13</v>
      </c>
      <c r="AB16" s="18">
        <v>7</v>
      </c>
      <c r="AC16" s="18">
        <v>9</v>
      </c>
      <c r="AD16" s="18"/>
      <c r="AE16" s="18">
        <v>39</v>
      </c>
      <c r="AF16" s="18">
        <v>2</v>
      </c>
      <c r="AG16" s="18"/>
      <c r="AH16" s="18">
        <v>93</v>
      </c>
      <c r="AI16" s="18">
        <v>2</v>
      </c>
      <c r="AJ16" s="18"/>
      <c r="AK16" s="18"/>
      <c r="AL16" s="18"/>
      <c r="AM16" s="18"/>
      <c r="AN16" s="18"/>
      <c r="AO16" s="18">
        <v>4</v>
      </c>
      <c r="AP16" s="18"/>
      <c r="AQ16" s="18">
        <v>8</v>
      </c>
      <c r="AR16" s="18">
        <v>1</v>
      </c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>
        <v>12</v>
      </c>
      <c r="BK16" s="18">
        <v>12</v>
      </c>
      <c r="BL16" s="18">
        <v>1</v>
      </c>
      <c r="BM16" s="18">
        <v>15</v>
      </c>
      <c r="BN16" s="18"/>
      <c r="BO16" s="18"/>
      <c r="BP16" s="18"/>
      <c r="BQ16" s="18"/>
      <c r="BR16" s="18"/>
      <c r="BS16" s="18"/>
    </row>
    <row r="17" spans="1:71" ht="14.25" customHeight="1">
      <c r="A17" s="12">
        <f t="shared" si="1"/>
        <v>13</v>
      </c>
      <c r="B17" s="12" t="s">
        <v>298</v>
      </c>
      <c r="C17" s="12">
        <v>9545</v>
      </c>
      <c r="D17" s="19" t="s">
        <v>314</v>
      </c>
      <c r="E17" s="19">
        <f t="shared" si="0"/>
        <v>1</v>
      </c>
      <c r="F17" s="20" t="s">
        <v>334</v>
      </c>
      <c r="G17" s="21">
        <f t="shared" si="2"/>
        <v>78</v>
      </c>
      <c r="H17" s="21">
        <f t="shared" si="3"/>
        <v>4</v>
      </c>
      <c r="I17" s="21"/>
      <c r="J17" s="23"/>
      <c r="K17" s="22"/>
      <c r="L17" s="22">
        <v>11</v>
      </c>
      <c r="M17" s="22">
        <v>16</v>
      </c>
      <c r="N17" s="22">
        <v>20</v>
      </c>
      <c r="O17" s="22">
        <v>1</v>
      </c>
      <c r="P17" s="22">
        <v>5</v>
      </c>
      <c r="Q17" s="22">
        <v>14</v>
      </c>
      <c r="R17" s="22">
        <v>11</v>
      </c>
      <c r="S17" s="23"/>
      <c r="T17" s="22"/>
      <c r="U17" s="22"/>
      <c r="V17" s="22">
        <v>2</v>
      </c>
      <c r="W17" s="22">
        <v>1</v>
      </c>
      <c r="X17" s="22"/>
      <c r="Y17" s="22">
        <v>1</v>
      </c>
      <c r="Z17" s="22"/>
      <c r="AA17" s="22"/>
      <c r="AB17" s="23"/>
      <c r="AC17" s="23">
        <v>2</v>
      </c>
      <c r="AD17" s="23">
        <v>3</v>
      </c>
      <c r="AE17" s="23">
        <v>4</v>
      </c>
      <c r="AF17" s="23">
        <v>17</v>
      </c>
      <c r="AG17" s="23">
        <v>7</v>
      </c>
      <c r="AH17" s="23">
        <v>60</v>
      </c>
      <c r="AI17" s="23"/>
      <c r="AJ17" s="23"/>
      <c r="AK17" s="23"/>
      <c r="AL17" s="23"/>
      <c r="AM17" s="23"/>
      <c r="AN17" s="23"/>
      <c r="AO17" s="22">
        <v>21</v>
      </c>
      <c r="AP17" s="22">
        <v>27</v>
      </c>
      <c r="AQ17" s="31">
        <v>34</v>
      </c>
      <c r="AR17" s="57">
        <v>1</v>
      </c>
      <c r="AS17" s="57">
        <v>40</v>
      </c>
      <c r="AT17" s="57"/>
      <c r="AU17" s="57"/>
      <c r="AV17" s="57"/>
      <c r="AW17" s="57"/>
      <c r="AX17" s="57"/>
      <c r="AY17" s="57"/>
      <c r="AZ17" s="57">
        <v>1</v>
      </c>
      <c r="BA17" s="57">
        <v>15</v>
      </c>
      <c r="BB17" s="57"/>
      <c r="BC17" s="57"/>
      <c r="BD17" s="57">
        <v>1</v>
      </c>
      <c r="BE17" s="57">
        <v>40</v>
      </c>
      <c r="BF17" s="57"/>
      <c r="BG17" s="57"/>
      <c r="BH17" s="57"/>
      <c r="BI17" s="57"/>
      <c r="BJ17" s="57">
        <v>2</v>
      </c>
      <c r="BK17" s="57">
        <v>4</v>
      </c>
      <c r="BL17" s="57">
        <v>1</v>
      </c>
      <c r="BM17" s="57">
        <v>26</v>
      </c>
      <c r="BN17" s="57"/>
      <c r="BO17" s="57"/>
      <c r="BP17" s="57">
        <v>1</v>
      </c>
      <c r="BQ17" s="57">
        <v>10</v>
      </c>
      <c r="BR17" s="57"/>
      <c r="BS17" s="57"/>
    </row>
    <row r="18" spans="1:71" ht="14.25" customHeight="1">
      <c r="A18" s="12">
        <f t="shared" si="1"/>
        <v>14</v>
      </c>
      <c r="B18" s="12" t="s">
        <v>298</v>
      </c>
      <c r="C18" s="12">
        <v>9562</v>
      </c>
      <c r="D18" s="19" t="s">
        <v>138</v>
      </c>
      <c r="E18" s="19">
        <f t="shared" si="0"/>
        <v>1</v>
      </c>
      <c r="F18" s="20" t="s">
        <v>334</v>
      </c>
      <c r="G18" s="21">
        <f t="shared" si="2"/>
        <v>32</v>
      </c>
      <c r="H18" s="21">
        <f t="shared" si="3"/>
        <v>13</v>
      </c>
      <c r="I18" s="21"/>
      <c r="J18" s="23"/>
      <c r="K18" s="22"/>
      <c r="L18" s="22"/>
      <c r="M18" s="22">
        <v>10</v>
      </c>
      <c r="N18" s="22">
        <v>14</v>
      </c>
      <c r="O18" s="22"/>
      <c r="P18" s="22"/>
      <c r="Q18" s="22">
        <v>5</v>
      </c>
      <c r="R18" s="22">
        <v>3</v>
      </c>
      <c r="S18" s="23"/>
      <c r="T18" s="22"/>
      <c r="U18" s="22"/>
      <c r="V18" s="22">
        <v>1</v>
      </c>
      <c r="W18" s="22">
        <v>4</v>
      </c>
      <c r="X18" s="22"/>
      <c r="Y18" s="22"/>
      <c r="Z18" s="22">
        <v>3</v>
      </c>
      <c r="AA18" s="22">
        <v>5</v>
      </c>
      <c r="AB18" s="23"/>
      <c r="AC18" s="23"/>
      <c r="AD18" s="23"/>
      <c r="AE18" s="23"/>
      <c r="AF18" s="23"/>
      <c r="AG18" s="23"/>
      <c r="AH18" s="23">
        <v>17</v>
      </c>
      <c r="AI18" s="23"/>
      <c r="AJ18" s="23"/>
      <c r="AK18" s="23"/>
      <c r="AL18" s="23"/>
      <c r="AM18" s="23"/>
      <c r="AN18" s="23"/>
      <c r="AO18" s="22"/>
      <c r="AP18" s="22"/>
      <c r="AQ18" s="22"/>
      <c r="AR18" s="23">
        <v>1</v>
      </c>
      <c r="AS18" s="23">
        <v>4</v>
      </c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>
        <v>1</v>
      </c>
      <c r="BK18" s="23"/>
      <c r="BL18" s="23"/>
      <c r="BM18" s="23"/>
      <c r="BN18" s="23">
        <v>4</v>
      </c>
      <c r="BO18" s="23"/>
      <c r="BP18" s="23"/>
      <c r="BQ18" s="23"/>
      <c r="BR18" s="23"/>
      <c r="BS18" s="23"/>
    </row>
    <row r="19" spans="1:71" ht="14.25" customHeight="1">
      <c r="A19" s="12">
        <f t="shared" si="1"/>
        <v>15</v>
      </c>
      <c r="B19" s="12" t="s">
        <v>298</v>
      </c>
      <c r="C19" s="12">
        <v>9599</v>
      </c>
      <c r="D19" s="19" t="s">
        <v>147</v>
      </c>
      <c r="E19" s="19">
        <f t="shared" si="0"/>
        <v>1</v>
      </c>
      <c r="F19" s="20" t="s">
        <v>334</v>
      </c>
      <c r="G19" s="21">
        <f t="shared" si="2"/>
        <v>47</v>
      </c>
      <c r="H19" s="21">
        <f t="shared" si="3"/>
        <v>34</v>
      </c>
      <c r="I19" s="21"/>
      <c r="J19" s="23"/>
      <c r="K19" s="13">
        <v>1</v>
      </c>
      <c r="L19" s="13">
        <v>6</v>
      </c>
      <c r="M19" s="13">
        <v>12</v>
      </c>
      <c r="N19" s="13">
        <v>7</v>
      </c>
      <c r="O19" s="13">
        <v>1</v>
      </c>
      <c r="P19" s="13">
        <v>8</v>
      </c>
      <c r="Q19" s="13">
        <v>4</v>
      </c>
      <c r="R19" s="13">
        <v>8</v>
      </c>
      <c r="S19" s="18"/>
      <c r="T19" s="18">
        <v>1</v>
      </c>
      <c r="U19" s="13">
        <v>2</v>
      </c>
      <c r="V19" s="13">
        <v>23</v>
      </c>
      <c r="W19" s="13">
        <v>2</v>
      </c>
      <c r="X19" s="13">
        <v>1</v>
      </c>
      <c r="Y19" s="13">
        <v>2</v>
      </c>
      <c r="Z19" s="13">
        <v>2</v>
      </c>
      <c r="AA19" s="13">
        <v>1</v>
      </c>
      <c r="AB19" s="18">
        <v>3</v>
      </c>
      <c r="AC19" s="18">
        <v>1</v>
      </c>
      <c r="AD19" s="18">
        <v>1</v>
      </c>
      <c r="AE19" s="18">
        <v>1</v>
      </c>
      <c r="AF19" s="18">
        <v>11</v>
      </c>
      <c r="AG19" s="18">
        <v>1</v>
      </c>
      <c r="AH19" s="18">
        <v>48</v>
      </c>
      <c r="AI19" s="18">
        <v>1</v>
      </c>
      <c r="AJ19" s="18">
        <v>1</v>
      </c>
      <c r="AK19" s="18">
        <v>1</v>
      </c>
      <c r="AL19" s="18">
        <v>1</v>
      </c>
      <c r="AM19" s="18">
        <v>1</v>
      </c>
      <c r="AN19" s="18">
        <v>1</v>
      </c>
      <c r="AO19" s="13">
        <v>50</v>
      </c>
      <c r="AP19" s="13">
        <v>7</v>
      </c>
      <c r="AQ19" s="13">
        <v>37</v>
      </c>
      <c r="AR19" s="18">
        <v>1</v>
      </c>
      <c r="AS19" s="18">
        <v>42</v>
      </c>
      <c r="AT19" s="18"/>
      <c r="AU19" s="18"/>
      <c r="AV19" s="18"/>
      <c r="AW19" s="18"/>
      <c r="AX19" s="18"/>
      <c r="AY19" s="18"/>
      <c r="AZ19" s="18"/>
      <c r="BA19" s="18"/>
      <c r="BB19" s="18">
        <v>1</v>
      </c>
      <c r="BC19" s="18">
        <v>4</v>
      </c>
      <c r="BD19" s="18">
        <v>1</v>
      </c>
      <c r="BE19" s="18">
        <v>10</v>
      </c>
      <c r="BF19" s="18">
        <v>6</v>
      </c>
      <c r="BG19" s="18">
        <v>17</v>
      </c>
      <c r="BH19" s="18">
        <v>1</v>
      </c>
      <c r="BI19" s="18">
        <v>8</v>
      </c>
      <c r="BJ19" s="18">
        <v>6</v>
      </c>
      <c r="BK19" s="18">
        <v>17</v>
      </c>
      <c r="BL19" s="18">
        <v>1</v>
      </c>
      <c r="BM19" s="18">
        <v>15</v>
      </c>
      <c r="BN19" s="18">
        <v>1</v>
      </c>
      <c r="BO19" s="18">
        <v>1</v>
      </c>
      <c r="BP19" s="18">
        <v>1</v>
      </c>
      <c r="BQ19" s="18">
        <v>5</v>
      </c>
      <c r="BR19" s="18">
        <v>1</v>
      </c>
      <c r="BS19" s="18">
        <v>3</v>
      </c>
    </row>
    <row r="20" spans="1:71" ht="14.25" customHeight="1">
      <c r="A20" s="12">
        <f t="shared" si="1"/>
        <v>16</v>
      </c>
      <c r="B20" s="12" t="s">
        <v>298</v>
      </c>
      <c r="C20" s="12">
        <v>9604</v>
      </c>
      <c r="D20" s="19" t="s">
        <v>148</v>
      </c>
      <c r="E20" s="19">
        <f t="shared" si="0"/>
        <v>1</v>
      </c>
      <c r="F20" s="20" t="s">
        <v>334</v>
      </c>
      <c r="G20" s="21">
        <f t="shared" si="2"/>
        <v>102</v>
      </c>
      <c r="H20" s="21">
        <f t="shared" si="3"/>
        <v>52</v>
      </c>
      <c r="I20" s="21"/>
      <c r="J20" s="23"/>
      <c r="K20" s="13"/>
      <c r="L20" s="13">
        <v>2</v>
      </c>
      <c r="M20" s="13">
        <v>18</v>
      </c>
      <c r="N20" s="13">
        <v>52</v>
      </c>
      <c r="O20" s="13"/>
      <c r="P20" s="13">
        <v>2</v>
      </c>
      <c r="Q20" s="13">
        <v>6</v>
      </c>
      <c r="R20" s="13">
        <v>22</v>
      </c>
      <c r="S20" s="18"/>
      <c r="T20" s="13">
        <v>18</v>
      </c>
      <c r="U20" s="13">
        <v>9</v>
      </c>
      <c r="V20" s="13">
        <v>4</v>
      </c>
      <c r="W20" s="13">
        <v>2</v>
      </c>
      <c r="X20" s="13">
        <v>10</v>
      </c>
      <c r="Y20" s="13">
        <v>4</v>
      </c>
      <c r="Z20" s="13">
        <v>4</v>
      </c>
      <c r="AA20" s="13">
        <v>1</v>
      </c>
      <c r="AB20" s="18"/>
      <c r="AC20" s="18">
        <v>7</v>
      </c>
      <c r="AD20" s="18"/>
      <c r="AE20" s="18"/>
      <c r="AF20" s="18">
        <v>10</v>
      </c>
      <c r="AG20" s="18"/>
      <c r="AH20" s="18">
        <v>58</v>
      </c>
      <c r="AI20" s="18">
        <v>1</v>
      </c>
      <c r="AJ20" s="18"/>
      <c r="AK20" s="18"/>
      <c r="AL20" s="18"/>
      <c r="AM20" s="18"/>
      <c r="AN20" s="18"/>
      <c r="AO20" s="13"/>
      <c r="AP20" s="13"/>
      <c r="AQ20" s="13"/>
      <c r="AR20" s="18">
        <v>1</v>
      </c>
      <c r="AS20" s="18">
        <v>45</v>
      </c>
      <c r="AT20" s="18"/>
      <c r="AU20" s="18"/>
      <c r="AV20" s="18"/>
      <c r="AW20" s="18"/>
      <c r="AX20" s="18"/>
      <c r="AY20" s="18"/>
      <c r="AZ20" s="18"/>
      <c r="BA20" s="18"/>
      <c r="BB20" s="18">
        <v>7</v>
      </c>
      <c r="BC20" s="18">
        <v>12</v>
      </c>
      <c r="BD20" s="18"/>
      <c r="BE20" s="18"/>
      <c r="BF20" s="18"/>
      <c r="BG20" s="18"/>
      <c r="BH20" s="18">
        <v>1</v>
      </c>
      <c r="BI20" s="18">
        <v>18</v>
      </c>
      <c r="BJ20" s="18"/>
      <c r="BK20" s="18"/>
      <c r="BL20" s="18">
        <v>1</v>
      </c>
      <c r="BM20" s="18">
        <v>20</v>
      </c>
      <c r="BN20" s="18"/>
      <c r="BO20" s="18"/>
      <c r="BP20" s="18"/>
      <c r="BQ20" s="18"/>
      <c r="BR20" s="18"/>
      <c r="BS20" s="18"/>
    </row>
    <row r="21" spans="1:71" ht="14.25" customHeight="1">
      <c r="A21" s="12">
        <f t="shared" si="1"/>
        <v>17</v>
      </c>
      <c r="B21" s="12" t="s">
        <v>298</v>
      </c>
      <c r="C21" s="35">
        <v>9606</v>
      </c>
      <c r="D21" s="19" t="s">
        <v>315</v>
      </c>
      <c r="E21" s="19">
        <f t="shared" si="0"/>
      </c>
      <c r="F21" s="20" t="s">
        <v>331</v>
      </c>
      <c r="G21" s="21">
        <f t="shared" si="2"/>
        <v>40</v>
      </c>
      <c r="H21" s="21">
        <f t="shared" si="3"/>
        <v>27</v>
      </c>
      <c r="I21" s="21"/>
      <c r="J21" s="23"/>
      <c r="K21" s="18">
        <v>3</v>
      </c>
      <c r="L21" s="13">
        <v>12</v>
      </c>
      <c r="M21" s="13">
        <v>6</v>
      </c>
      <c r="N21" s="13">
        <v>6</v>
      </c>
      <c r="O21" s="13">
        <v>1</v>
      </c>
      <c r="P21" s="13">
        <v>7</v>
      </c>
      <c r="Q21" s="13">
        <v>4</v>
      </c>
      <c r="R21" s="13">
        <v>1</v>
      </c>
      <c r="S21" s="18"/>
      <c r="T21" s="13">
        <v>1</v>
      </c>
      <c r="U21" s="13">
        <v>6</v>
      </c>
      <c r="V21" s="13">
        <v>1</v>
      </c>
      <c r="W21" s="13">
        <v>3</v>
      </c>
      <c r="X21" s="13"/>
      <c r="Y21" s="13">
        <v>6</v>
      </c>
      <c r="Z21" s="13">
        <v>7</v>
      </c>
      <c r="AA21" s="13">
        <v>3</v>
      </c>
      <c r="AB21" s="18">
        <v>1</v>
      </c>
      <c r="AC21" s="18">
        <v>1</v>
      </c>
      <c r="AD21" s="18">
        <v>10</v>
      </c>
      <c r="AE21" s="18">
        <v>2</v>
      </c>
      <c r="AF21" s="18">
        <v>12</v>
      </c>
      <c r="AG21" s="18">
        <v>6</v>
      </c>
      <c r="AH21" s="18">
        <v>30</v>
      </c>
      <c r="AI21" s="18"/>
      <c r="AJ21" s="18"/>
      <c r="AK21" s="18">
        <v>4</v>
      </c>
      <c r="AL21" s="18"/>
      <c r="AM21" s="18"/>
      <c r="AN21" s="18"/>
      <c r="AO21" s="13">
        <v>20</v>
      </c>
      <c r="AP21" s="13">
        <v>10</v>
      </c>
      <c r="AQ21" s="13">
        <v>9</v>
      </c>
      <c r="AR21" s="18">
        <v>1</v>
      </c>
      <c r="AS21" s="18">
        <v>45</v>
      </c>
      <c r="AT21" s="18"/>
      <c r="AU21" s="18"/>
      <c r="AV21" s="18"/>
      <c r="AW21" s="18"/>
      <c r="AX21" s="18"/>
      <c r="AY21" s="18"/>
      <c r="AZ21" s="18"/>
      <c r="BA21" s="18"/>
      <c r="BB21" s="18">
        <v>4</v>
      </c>
      <c r="BC21" s="18"/>
      <c r="BD21" s="18"/>
      <c r="BE21" s="18"/>
      <c r="BF21" s="18">
        <v>2</v>
      </c>
      <c r="BG21" s="18">
        <v>3</v>
      </c>
      <c r="BH21" s="18"/>
      <c r="BI21" s="18"/>
      <c r="BJ21" s="18">
        <v>6</v>
      </c>
      <c r="BK21" s="18">
        <v>6</v>
      </c>
      <c r="BL21" s="18"/>
      <c r="BM21" s="18"/>
      <c r="BN21" s="18">
        <v>5</v>
      </c>
      <c r="BO21" s="18">
        <v>15</v>
      </c>
      <c r="BP21" s="18"/>
      <c r="BQ21" s="18"/>
      <c r="BR21" s="18"/>
      <c r="BS21" s="18"/>
    </row>
    <row r="22" spans="1:71" ht="14.25" customHeight="1">
      <c r="A22" s="12">
        <f t="shared" si="1"/>
        <v>18</v>
      </c>
      <c r="B22" s="12" t="s">
        <v>298</v>
      </c>
      <c r="C22" s="35">
        <v>9606</v>
      </c>
      <c r="D22" s="19" t="s">
        <v>337</v>
      </c>
      <c r="E22" s="19">
        <f t="shared" si="0"/>
        <v>1</v>
      </c>
      <c r="F22" s="20" t="s">
        <v>334</v>
      </c>
      <c r="G22" s="21">
        <f t="shared" si="2"/>
        <v>179</v>
      </c>
      <c r="H22" s="21">
        <f t="shared" si="3"/>
        <v>113</v>
      </c>
      <c r="I22" s="21"/>
      <c r="J22" s="23"/>
      <c r="K22" s="13">
        <v>10</v>
      </c>
      <c r="L22" s="13">
        <v>16</v>
      </c>
      <c r="M22" s="13">
        <v>30</v>
      </c>
      <c r="N22" s="13">
        <v>55</v>
      </c>
      <c r="O22" s="13">
        <v>3</v>
      </c>
      <c r="P22" s="13">
        <v>10</v>
      </c>
      <c r="Q22" s="13">
        <v>28</v>
      </c>
      <c r="R22" s="13">
        <v>27</v>
      </c>
      <c r="S22" s="18"/>
      <c r="T22" s="13">
        <v>11</v>
      </c>
      <c r="U22" s="13">
        <v>20</v>
      </c>
      <c r="V22" s="13">
        <v>19</v>
      </c>
      <c r="W22" s="13">
        <v>16</v>
      </c>
      <c r="X22" s="13">
        <v>10</v>
      </c>
      <c r="Y22" s="13">
        <v>13</v>
      </c>
      <c r="Z22" s="13">
        <v>12</v>
      </c>
      <c r="AA22" s="13">
        <v>12</v>
      </c>
      <c r="AB22" s="18"/>
      <c r="AC22" s="18">
        <v>4</v>
      </c>
      <c r="AD22" s="18">
        <v>2</v>
      </c>
      <c r="AE22" s="18">
        <v>8</v>
      </c>
      <c r="AF22" s="18">
        <v>45</v>
      </c>
      <c r="AG22" s="18">
        <v>20</v>
      </c>
      <c r="AH22" s="18">
        <v>230</v>
      </c>
      <c r="AI22" s="18">
        <v>2</v>
      </c>
      <c r="AJ22" s="18"/>
      <c r="AK22" s="18">
        <v>2</v>
      </c>
      <c r="AL22" s="18"/>
      <c r="AM22" s="18"/>
      <c r="AN22" s="18"/>
      <c r="AO22" s="13">
        <v>45</v>
      </c>
      <c r="AP22" s="13">
        <v>46</v>
      </c>
      <c r="AQ22" s="13">
        <v>73</v>
      </c>
      <c r="AR22" s="18">
        <v>1</v>
      </c>
      <c r="AS22" s="18">
        <v>60</v>
      </c>
      <c r="AT22" s="18"/>
      <c r="AU22" s="18"/>
      <c r="AV22" s="18"/>
      <c r="AW22" s="18"/>
      <c r="AX22" s="18"/>
      <c r="AY22" s="18"/>
      <c r="AZ22" s="18"/>
      <c r="BA22" s="18"/>
      <c r="BB22" s="18">
        <v>30</v>
      </c>
      <c r="BC22" s="18">
        <v>20</v>
      </c>
      <c r="BD22" s="18">
        <v>1</v>
      </c>
      <c r="BE22" s="18">
        <v>60</v>
      </c>
      <c r="BF22" s="18">
        <v>15</v>
      </c>
      <c r="BG22" s="18">
        <v>30</v>
      </c>
      <c r="BH22" s="18">
        <v>1</v>
      </c>
      <c r="BI22" s="18">
        <v>40</v>
      </c>
      <c r="BJ22" s="18">
        <v>8</v>
      </c>
      <c r="BK22" s="18">
        <v>2</v>
      </c>
      <c r="BL22" s="18">
        <v>2</v>
      </c>
      <c r="BM22" s="18">
        <v>45</v>
      </c>
      <c r="BN22" s="18"/>
      <c r="BO22" s="18"/>
      <c r="BP22" s="18">
        <v>2</v>
      </c>
      <c r="BQ22" s="18">
        <v>8</v>
      </c>
      <c r="BR22" s="18">
        <v>50</v>
      </c>
      <c r="BS22" s="18">
        <v>3</v>
      </c>
    </row>
    <row r="23" spans="1:71" ht="14.25" customHeight="1">
      <c r="A23" s="12">
        <f t="shared" si="1"/>
        <v>19</v>
      </c>
      <c r="B23" s="12" t="s">
        <v>298</v>
      </c>
      <c r="C23" s="12">
        <v>9594</v>
      </c>
      <c r="D23" s="19" t="s">
        <v>145</v>
      </c>
      <c r="E23" s="19">
        <f t="shared" si="0"/>
        <v>1</v>
      </c>
      <c r="F23" s="20" t="s">
        <v>334</v>
      </c>
      <c r="G23" s="21">
        <f t="shared" si="2"/>
        <v>30</v>
      </c>
      <c r="H23" s="21">
        <f t="shared" si="3"/>
        <v>6</v>
      </c>
      <c r="I23" s="21"/>
      <c r="J23" s="30"/>
      <c r="K23" s="16"/>
      <c r="L23" s="16"/>
      <c r="M23" s="16">
        <v>2</v>
      </c>
      <c r="N23" s="16">
        <v>22</v>
      </c>
      <c r="O23" s="16"/>
      <c r="P23" s="16"/>
      <c r="Q23" s="16"/>
      <c r="R23" s="16">
        <v>6</v>
      </c>
      <c r="S23" s="30"/>
      <c r="T23" s="16"/>
      <c r="U23" s="16"/>
      <c r="V23" s="16">
        <v>1</v>
      </c>
      <c r="W23" s="16">
        <v>3</v>
      </c>
      <c r="X23" s="16"/>
      <c r="Y23" s="16"/>
      <c r="Z23" s="16">
        <v>1</v>
      </c>
      <c r="AA23" s="16">
        <v>1</v>
      </c>
      <c r="AB23" s="30">
        <v>1</v>
      </c>
      <c r="AC23" s="30">
        <v>2</v>
      </c>
      <c r="AD23" s="30"/>
      <c r="AE23" s="30"/>
      <c r="AF23" s="30"/>
      <c r="AG23" s="30"/>
      <c r="AH23" s="30">
        <v>22</v>
      </c>
      <c r="AI23" s="30"/>
      <c r="AJ23" s="30" t="s">
        <v>14</v>
      </c>
      <c r="AK23" s="30"/>
      <c r="AL23" s="30"/>
      <c r="AM23" s="30"/>
      <c r="AN23" s="30"/>
      <c r="AO23" s="16"/>
      <c r="AP23" s="16"/>
      <c r="AQ23" s="31"/>
      <c r="AR23" s="57">
        <v>1</v>
      </c>
      <c r="AS23" s="57">
        <v>12</v>
      </c>
      <c r="AT23" s="57"/>
      <c r="AU23" s="57"/>
      <c r="AV23" s="57"/>
      <c r="AW23" s="57"/>
      <c r="AX23" s="57"/>
      <c r="AY23" s="57"/>
      <c r="AZ23" s="57"/>
      <c r="BA23" s="57"/>
      <c r="BB23" s="57">
        <v>1</v>
      </c>
      <c r="BC23" s="57">
        <v>2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>
        <v>4</v>
      </c>
      <c r="BO23" s="57">
        <v>10</v>
      </c>
      <c r="BP23" s="57"/>
      <c r="BQ23" s="57"/>
      <c r="BR23" s="57"/>
      <c r="BS23" s="57"/>
    </row>
    <row r="24" spans="1:71" ht="14.25" customHeight="1">
      <c r="A24" s="12">
        <f t="shared" si="1"/>
        <v>20</v>
      </c>
      <c r="B24" s="12" t="s">
        <v>298</v>
      </c>
      <c r="C24" s="12">
        <v>9563</v>
      </c>
      <c r="D24" s="19" t="s">
        <v>135</v>
      </c>
      <c r="E24" s="19">
        <f t="shared" si="0"/>
        <v>1</v>
      </c>
      <c r="F24" s="20" t="s">
        <v>334</v>
      </c>
      <c r="G24" s="21">
        <f t="shared" si="2"/>
        <v>73</v>
      </c>
      <c r="H24" s="21">
        <f t="shared" si="3"/>
        <v>32</v>
      </c>
      <c r="I24" s="21"/>
      <c r="J24" s="23"/>
      <c r="K24" s="18"/>
      <c r="L24" s="13">
        <v>4</v>
      </c>
      <c r="M24" s="13">
        <v>19</v>
      </c>
      <c r="N24" s="13">
        <v>25</v>
      </c>
      <c r="O24" s="13">
        <v>1</v>
      </c>
      <c r="P24" s="13">
        <v>4</v>
      </c>
      <c r="Q24" s="13">
        <v>7</v>
      </c>
      <c r="R24" s="13">
        <v>13</v>
      </c>
      <c r="S24" s="18"/>
      <c r="T24" s="13">
        <v>2</v>
      </c>
      <c r="U24" s="13"/>
      <c r="V24" s="13">
        <v>11</v>
      </c>
      <c r="W24" s="13">
        <v>5</v>
      </c>
      <c r="X24" s="13">
        <v>1</v>
      </c>
      <c r="Y24" s="13">
        <v>2</v>
      </c>
      <c r="Z24" s="13">
        <v>5</v>
      </c>
      <c r="AA24" s="13">
        <v>6</v>
      </c>
      <c r="AB24" s="18">
        <v>2</v>
      </c>
      <c r="AC24" s="18">
        <v>4</v>
      </c>
      <c r="AD24" s="18">
        <v>9</v>
      </c>
      <c r="AE24" s="18">
        <v>2</v>
      </c>
      <c r="AF24" s="18">
        <v>10</v>
      </c>
      <c r="AG24" s="18">
        <v>2</v>
      </c>
      <c r="AH24" s="18">
        <v>56</v>
      </c>
      <c r="AI24" s="18"/>
      <c r="AJ24" s="18"/>
      <c r="AK24" s="18">
        <v>1</v>
      </c>
      <c r="AL24" s="18"/>
      <c r="AM24" s="18"/>
      <c r="AN24" s="18"/>
      <c r="AO24" s="13">
        <v>9</v>
      </c>
      <c r="AP24" s="13"/>
      <c r="AQ24" s="13">
        <v>30</v>
      </c>
      <c r="AR24" s="18"/>
      <c r="AS24" s="18"/>
      <c r="AT24" s="18"/>
      <c r="AU24" s="18"/>
      <c r="AV24" s="18">
        <v>1</v>
      </c>
      <c r="AW24" s="18">
        <v>50</v>
      </c>
      <c r="AX24" s="18"/>
      <c r="AY24" s="18"/>
      <c r="AZ24" s="18"/>
      <c r="BA24" s="18"/>
      <c r="BB24" s="18"/>
      <c r="BC24" s="18"/>
      <c r="BD24" s="18">
        <v>1</v>
      </c>
      <c r="BE24" s="18">
        <v>6</v>
      </c>
      <c r="BF24" s="18"/>
      <c r="BG24" s="18"/>
      <c r="BH24" s="18"/>
      <c r="BI24" s="18"/>
      <c r="BJ24" s="18">
        <v>2</v>
      </c>
      <c r="BK24" s="18">
        <v>2</v>
      </c>
      <c r="BL24" s="18">
        <v>1</v>
      </c>
      <c r="BM24" s="18">
        <v>10</v>
      </c>
      <c r="BN24" s="18"/>
      <c r="BO24" s="18"/>
      <c r="BP24" s="18"/>
      <c r="BQ24" s="18"/>
      <c r="BR24" s="18"/>
      <c r="BS24" s="18"/>
    </row>
    <row r="25" spans="1:71" ht="14.25" customHeight="1">
      <c r="A25" s="12">
        <f t="shared" si="1"/>
        <v>21</v>
      </c>
      <c r="B25" s="12" t="s">
        <v>298</v>
      </c>
      <c r="C25" s="12">
        <v>9593</v>
      </c>
      <c r="D25" s="19" t="s">
        <v>146</v>
      </c>
      <c r="E25" s="19">
        <f t="shared" si="0"/>
        <v>1</v>
      </c>
      <c r="F25" s="20" t="s">
        <v>334</v>
      </c>
      <c r="G25" s="21">
        <f t="shared" si="2"/>
        <v>54</v>
      </c>
      <c r="H25" s="21">
        <f t="shared" si="3"/>
        <v>8</v>
      </c>
      <c r="I25" s="21"/>
      <c r="J25" s="30"/>
      <c r="K25" s="16"/>
      <c r="L25" s="16">
        <v>3</v>
      </c>
      <c r="M25" s="16">
        <v>5</v>
      </c>
      <c r="N25" s="16">
        <v>31</v>
      </c>
      <c r="O25" s="16">
        <v>1</v>
      </c>
      <c r="P25" s="16"/>
      <c r="Q25" s="16">
        <v>2</v>
      </c>
      <c r="R25" s="16">
        <v>12</v>
      </c>
      <c r="S25" s="30"/>
      <c r="T25" s="16"/>
      <c r="U25" s="16">
        <v>1</v>
      </c>
      <c r="V25" s="16"/>
      <c r="W25" s="16">
        <v>5</v>
      </c>
      <c r="X25" s="16"/>
      <c r="Y25" s="16"/>
      <c r="Z25" s="16">
        <v>2</v>
      </c>
      <c r="AA25" s="16"/>
      <c r="AB25" s="30"/>
      <c r="AC25" s="30">
        <v>4</v>
      </c>
      <c r="AD25" s="30">
        <v>5</v>
      </c>
      <c r="AE25" s="30">
        <v>2</v>
      </c>
      <c r="AF25" s="30">
        <v>2</v>
      </c>
      <c r="AG25" s="30"/>
      <c r="AH25" s="30">
        <v>32</v>
      </c>
      <c r="AI25" s="30"/>
      <c r="AJ25" s="30"/>
      <c r="AK25" s="30"/>
      <c r="AL25" s="30"/>
      <c r="AM25" s="30"/>
      <c r="AN25" s="30"/>
      <c r="AO25" s="16">
        <v>2</v>
      </c>
      <c r="AP25" s="16"/>
      <c r="AQ25" s="31"/>
      <c r="AR25" s="57">
        <v>1</v>
      </c>
      <c r="AS25" s="57">
        <v>40</v>
      </c>
      <c r="AT25" s="57"/>
      <c r="AU25" s="57"/>
      <c r="AV25" s="57"/>
      <c r="AW25" s="57"/>
      <c r="AX25" s="57">
        <v>3</v>
      </c>
      <c r="AY25" s="57">
        <v>1</v>
      </c>
      <c r="AZ25" s="57"/>
      <c r="BA25" s="57"/>
      <c r="BB25" s="57">
        <v>1</v>
      </c>
      <c r="BC25" s="57">
        <v>3</v>
      </c>
      <c r="BD25" s="57"/>
      <c r="BE25" s="57"/>
      <c r="BF25" s="57"/>
      <c r="BG25" s="57"/>
      <c r="BH25" s="57"/>
      <c r="BI25" s="57"/>
      <c r="BJ25" s="57">
        <v>1</v>
      </c>
      <c r="BK25" s="57">
        <v>5</v>
      </c>
      <c r="BL25" s="57"/>
      <c r="BM25" s="57"/>
      <c r="BN25" s="57">
        <v>3</v>
      </c>
      <c r="BO25" s="57">
        <v>10</v>
      </c>
      <c r="BP25" s="57"/>
      <c r="BQ25" s="57"/>
      <c r="BR25" s="57">
        <v>67</v>
      </c>
      <c r="BS25" s="57">
        <v>10</v>
      </c>
    </row>
    <row r="26" spans="1:71" ht="14.25" customHeight="1">
      <c r="A26" s="12">
        <f t="shared" si="1"/>
        <v>22</v>
      </c>
      <c r="B26" s="12" t="s">
        <v>298</v>
      </c>
      <c r="C26" s="12">
        <v>9529</v>
      </c>
      <c r="D26" s="19" t="s">
        <v>338</v>
      </c>
      <c r="E26" s="19">
        <f t="shared" si="0"/>
      </c>
      <c r="F26" s="20" t="s">
        <v>331</v>
      </c>
      <c r="G26" s="21">
        <f t="shared" si="2"/>
        <v>129</v>
      </c>
      <c r="H26" s="21">
        <f t="shared" si="3"/>
        <v>32</v>
      </c>
      <c r="I26" s="21"/>
      <c r="J26" s="23"/>
      <c r="K26" s="13"/>
      <c r="L26" s="13">
        <v>4</v>
      </c>
      <c r="M26" s="13">
        <v>20</v>
      </c>
      <c r="N26" s="13">
        <v>63</v>
      </c>
      <c r="O26" s="13"/>
      <c r="P26" s="13">
        <v>2</v>
      </c>
      <c r="Q26" s="13">
        <v>6</v>
      </c>
      <c r="R26" s="13">
        <v>34</v>
      </c>
      <c r="S26" s="18"/>
      <c r="T26" s="13"/>
      <c r="U26" s="13">
        <v>5</v>
      </c>
      <c r="V26" s="13">
        <v>6</v>
      </c>
      <c r="W26" s="13">
        <v>7</v>
      </c>
      <c r="X26" s="13"/>
      <c r="Y26" s="13">
        <v>2</v>
      </c>
      <c r="Z26" s="13">
        <v>2</v>
      </c>
      <c r="AA26" s="13">
        <v>10</v>
      </c>
      <c r="AB26" s="18"/>
      <c r="AC26" s="18">
        <v>7</v>
      </c>
      <c r="AD26" s="18"/>
      <c r="AE26" s="18"/>
      <c r="AF26" s="18">
        <v>1</v>
      </c>
      <c r="AG26" s="18">
        <v>3</v>
      </c>
      <c r="AH26" s="18">
        <v>96</v>
      </c>
      <c r="AI26" s="18"/>
      <c r="AJ26" s="18"/>
      <c r="AK26" s="18"/>
      <c r="AL26" s="18"/>
      <c r="AM26" s="18"/>
      <c r="AN26" s="18"/>
      <c r="AO26" s="13"/>
      <c r="AP26" s="13"/>
      <c r="AQ26" s="13"/>
      <c r="AR26" s="18">
        <v>1</v>
      </c>
      <c r="AS26" s="18">
        <v>50</v>
      </c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>
        <v>1</v>
      </c>
      <c r="BI26" s="18">
        <v>3</v>
      </c>
      <c r="BJ26" s="18"/>
      <c r="BK26" s="18"/>
      <c r="BL26" s="18">
        <v>1</v>
      </c>
      <c r="BM26" s="18">
        <v>6</v>
      </c>
      <c r="BN26" s="18">
        <v>1</v>
      </c>
      <c r="BO26" s="18">
        <v>6</v>
      </c>
      <c r="BP26" s="18">
        <v>4</v>
      </c>
      <c r="BQ26" s="18">
        <v>13</v>
      </c>
      <c r="BR26" s="18"/>
      <c r="BS26" s="18"/>
    </row>
    <row r="27" spans="1:71" ht="14.25" customHeight="1">
      <c r="A27" s="12">
        <f t="shared" si="1"/>
        <v>23</v>
      </c>
      <c r="B27" s="12" t="s">
        <v>298</v>
      </c>
      <c r="C27" s="12">
        <v>9555</v>
      </c>
      <c r="D27" s="19" t="s">
        <v>133</v>
      </c>
      <c r="E27" s="19">
        <f t="shared" si="0"/>
        <v>1</v>
      </c>
      <c r="F27" s="20" t="s">
        <v>334</v>
      </c>
      <c r="G27" s="21">
        <f t="shared" si="2"/>
        <v>72</v>
      </c>
      <c r="H27" s="21">
        <f t="shared" si="3"/>
        <v>34</v>
      </c>
      <c r="I27" s="21"/>
      <c r="J27" s="18"/>
      <c r="K27" s="22"/>
      <c r="L27" s="22">
        <v>10</v>
      </c>
      <c r="M27" s="22">
        <v>16</v>
      </c>
      <c r="N27" s="22">
        <v>18</v>
      </c>
      <c r="O27" s="22"/>
      <c r="P27" s="22">
        <v>8</v>
      </c>
      <c r="Q27" s="22">
        <v>8</v>
      </c>
      <c r="R27" s="22">
        <v>12</v>
      </c>
      <c r="S27" s="23"/>
      <c r="T27" s="22">
        <v>2</v>
      </c>
      <c r="U27" s="22">
        <v>6</v>
      </c>
      <c r="V27" s="22">
        <v>6</v>
      </c>
      <c r="W27" s="22">
        <v>10</v>
      </c>
      <c r="X27" s="22">
        <v>1</v>
      </c>
      <c r="Y27" s="22">
        <v>4</v>
      </c>
      <c r="Z27" s="22">
        <v>2</v>
      </c>
      <c r="AA27" s="22">
        <v>3</v>
      </c>
      <c r="AB27" s="23">
        <v>8</v>
      </c>
      <c r="AC27" s="23">
        <v>8</v>
      </c>
      <c r="AD27" s="23">
        <v>20</v>
      </c>
      <c r="AE27" s="23">
        <v>21</v>
      </c>
      <c r="AF27" s="23">
        <v>6</v>
      </c>
      <c r="AG27" s="23"/>
      <c r="AH27" s="23">
        <v>56</v>
      </c>
      <c r="AI27" s="23"/>
      <c r="AJ27" s="23"/>
      <c r="AK27" s="23"/>
      <c r="AL27" s="23"/>
      <c r="AM27" s="23"/>
      <c r="AN27" s="23"/>
      <c r="AO27" s="22">
        <v>15</v>
      </c>
      <c r="AP27" s="22"/>
      <c r="AQ27" s="31">
        <v>35</v>
      </c>
      <c r="AR27" s="57">
        <v>1</v>
      </c>
      <c r="AS27" s="57">
        <v>40</v>
      </c>
      <c r="AT27" s="57"/>
      <c r="AU27" s="57"/>
      <c r="AV27" s="57"/>
      <c r="AW27" s="57"/>
      <c r="AX27" s="57"/>
      <c r="AY27" s="57"/>
      <c r="AZ27" s="57"/>
      <c r="BA27" s="57"/>
      <c r="BB27" s="57">
        <v>8</v>
      </c>
      <c r="BC27" s="57">
        <v>30</v>
      </c>
      <c r="BD27" s="57"/>
      <c r="BE27" s="57"/>
      <c r="BF27" s="57"/>
      <c r="BG27" s="57"/>
      <c r="BH27" s="57"/>
      <c r="BI27" s="57"/>
      <c r="BJ27" s="57">
        <v>8</v>
      </c>
      <c r="BK27" s="57">
        <v>35</v>
      </c>
      <c r="BL27" s="57"/>
      <c r="BM27" s="57"/>
      <c r="BN27" s="57">
        <v>1</v>
      </c>
      <c r="BO27" s="57">
        <v>6</v>
      </c>
      <c r="BP27" s="57"/>
      <c r="BQ27" s="57"/>
      <c r="BR27" s="57"/>
      <c r="BS27" s="57"/>
    </row>
    <row r="28" spans="1:71" ht="14.25" customHeight="1">
      <c r="A28" s="12">
        <f t="shared" si="1"/>
        <v>24</v>
      </c>
      <c r="B28" s="12" t="s">
        <v>298</v>
      </c>
      <c r="C28" s="12">
        <v>9548</v>
      </c>
      <c r="D28" s="19" t="s">
        <v>129</v>
      </c>
      <c r="E28" s="19">
        <f t="shared" si="0"/>
        <v>1</v>
      </c>
      <c r="F28" s="20" t="s">
        <v>334</v>
      </c>
      <c r="G28" s="21">
        <f t="shared" si="2"/>
        <v>87</v>
      </c>
      <c r="H28" s="21">
        <f t="shared" si="3"/>
        <v>67</v>
      </c>
      <c r="I28" s="21"/>
      <c r="J28" s="18"/>
      <c r="K28" s="22"/>
      <c r="L28" s="22">
        <v>4</v>
      </c>
      <c r="M28" s="22">
        <v>9</v>
      </c>
      <c r="N28" s="22">
        <v>40</v>
      </c>
      <c r="O28" s="22"/>
      <c r="P28" s="22">
        <v>4</v>
      </c>
      <c r="Q28" s="22">
        <v>8</v>
      </c>
      <c r="R28" s="22">
        <v>22</v>
      </c>
      <c r="S28" s="23"/>
      <c r="T28" s="22">
        <v>7</v>
      </c>
      <c r="U28" s="22">
        <v>4</v>
      </c>
      <c r="V28" s="22">
        <v>12</v>
      </c>
      <c r="W28" s="22">
        <v>25</v>
      </c>
      <c r="X28" s="22">
        <v>4</v>
      </c>
      <c r="Y28" s="22">
        <v>2</v>
      </c>
      <c r="Z28" s="22">
        <v>7</v>
      </c>
      <c r="AA28" s="22">
        <v>6</v>
      </c>
      <c r="AB28" s="23">
        <v>13</v>
      </c>
      <c r="AC28" s="23">
        <v>7</v>
      </c>
      <c r="AD28" s="23">
        <v>4</v>
      </c>
      <c r="AE28" s="23">
        <v>26</v>
      </c>
      <c r="AF28" s="23">
        <v>8</v>
      </c>
      <c r="AG28" s="23">
        <v>3</v>
      </c>
      <c r="AH28" s="23">
        <v>94</v>
      </c>
      <c r="AI28" s="23">
        <v>3</v>
      </c>
      <c r="AJ28" s="23"/>
      <c r="AK28" s="23">
        <v>1</v>
      </c>
      <c r="AL28" s="23"/>
      <c r="AM28" s="23"/>
      <c r="AN28" s="23">
        <v>2</v>
      </c>
      <c r="AO28" s="22">
        <v>10</v>
      </c>
      <c r="AP28" s="22"/>
      <c r="AQ28" s="31">
        <v>54</v>
      </c>
      <c r="AR28" s="57"/>
      <c r="AS28" s="57"/>
      <c r="AT28" s="57"/>
      <c r="AU28" s="57"/>
      <c r="AV28" s="57">
        <v>1</v>
      </c>
      <c r="AW28" s="57">
        <v>13</v>
      </c>
      <c r="AX28" s="57"/>
      <c r="AY28" s="57"/>
      <c r="AZ28" s="57"/>
      <c r="BA28" s="57"/>
      <c r="BB28" s="57">
        <v>24</v>
      </c>
      <c r="BC28" s="57">
        <v>5</v>
      </c>
      <c r="BD28" s="57"/>
      <c r="BE28" s="57"/>
      <c r="BF28" s="57"/>
      <c r="BG28" s="57"/>
      <c r="BH28" s="57"/>
      <c r="BI28" s="57"/>
      <c r="BJ28" s="57">
        <v>2</v>
      </c>
      <c r="BK28" s="57">
        <v>4</v>
      </c>
      <c r="BL28" s="57">
        <v>1</v>
      </c>
      <c r="BM28" s="57">
        <v>16</v>
      </c>
      <c r="BN28" s="57">
        <v>4</v>
      </c>
      <c r="BO28" s="57">
        <v>48</v>
      </c>
      <c r="BP28" s="57">
        <v>1</v>
      </c>
      <c r="BQ28" s="57">
        <v>20</v>
      </c>
      <c r="BR28" s="57">
        <v>30</v>
      </c>
      <c r="BS28" s="57">
        <v>30</v>
      </c>
    </row>
    <row r="29" spans="1:71" ht="14.25" customHeight="1">
      <c r="A29" s="12">
        <f t="shared" si="1"/>
        <v>25</v>
      </c>
      <c r="B29" s="12" t="s">
        <v>298</v>
      </c>
      <c r="C29" s="12">
        <v>9549</v>
      </c>
      <c r="D29" s="19" t="s">
        <v>130</v>
      </c>
      <c r="E29" s="19">
        <f t="shared" si="0"/>
        <v>1</v>
      </c>
      <c r="F29" s="20" t="s">
        <v>334</v>
      </c>
      <c r="G29" s="21">
        <f t="shared" si="2"/>
        <v>76</v>
      </c>
      <c r="H29" s="21">
        <f t="shared" si="3"/>
        <v>21</v>
      </c>
      <c r="I29" s="21"/>
      <c r="J29" s="18"/>
      <c r="K29" s="22">
        <v>1</v>
      </c>
      <c r="L29" s="22">
        <v>7</v>
      </c>
      <c r="M29" s="22">
        <v>15</v>
      </c>
      <c r="N29" s="22">
        <v>29</v>
      </c>
      <c r="O29" s="22">
        <v>1</v>
      </c>
      <c r="P29" s="22">
        <v>7</v>
      </c>
      <c r="Q29" s="22">
        <v>7</v>
      </c>
      <c r="R29" s="22">
        <v>9</v>
      </c>
      <c r="S29" s="23"/>
      <c r="T29" s="22"/>
      <c r="U29" s="22">
        <v>2</v>
      </c>
      <c r="V29" s="22">
        <v>3</v>
      </c>
      <c r="W29" s="22">
        <v>8</v>
      </c>
      <c r="X29" s="22"/>
      <c r="Y29" s="22">
        <v>3</v>
      </c>
      <c r="Z29" s="22">
        <v>1</v>
      </c>
      <c r="AA29" s="22">
        <v>4</v>
      </c>
      <c r="AB29" s="23">
        <v>4</v>
      </c>
      <c r="AC29" s="23">
        <v>3</v>
      </c>
      <c r="AD29" s="23">
        <v>3</v>
      </c>
      <c r="AE29" s="23">
        <v>4</v>
      </c>
      <c r="AF29" s="23">
        <v>19</v>
      </c>
      <c r="AG29" s="23">
        <v>2</v>
      </c>
      <c r="AH29" s="23">
        <v>64</v>
      </c>
      <c r="AI29" s="23"/>
      <c r="AJ29" s="23"/>
      <c r="AK29" s="23"/>
      <c r="AL29" s="23"/>
      <c r="AM29" s="23"/>
      <c r="AN29" s="23">
        <v>3</v>
      </c>
      <c r="AO29" s="22">
        <v>48</v>
      </c>
      <c r="AP29" s="22">
        <v>13</v>
      </c>
      <c r="AQ29" s="31">
        <v>17</v>
      </c>
      <c r="AR29" s="57">
        <v>1</v>
      </c>
      <c r="AS29" s="57">
        <v>40</v>
      </c>
      <c r="AT29" s="57"/>
      <c r="AU29" s="57"/>
      <c r="AV29" s="57"/>
      <c r="AW29" s="57"/>
      <c r="AX29" s="57"/>
      <c r="AY29" s="57"/>
      <c r="AZ29" s="57"/>
      <c r="BA29" s="57"/>
      <c r="BB29" s="57">
        <v>4</v>
      </c>
      <c r="BC29" s="57">
        <v>2</v>
      </c>
      <c r="BD29" s="57"/>
      <c r="BE29" s="57"/>
      <c r="BF29" s="57">
        <v>5</v>
      </c>
      <c r="BG29" s="57">
        <v>2</v>
      </c>
      <c r="BH29" s="57"/>
      <c r="BI29" s="57"/>
      <c r="BJ29" s="57">
        <v>6</v>
      </c>
      <c r="BK29" s="57">
        <v>1</v>
      </c>
      <c r="BL29" s="57">
        <v>1</v>
      </c>
      <c r="BM29" s="18">
        <v>6.5</v>
      </c>
      <c r="BN29" s="57"/>
      <c r="BO29" s="57"/>
      <c r="BP29" s="57"/>
      <c r="BQ29" s="57"/>
      <c r="BR29" s="57">
        <v>1</v>
      </c>
      <c r="BS29" s="57">
        <v>3</v>
      </c>
    </row>
    <row r="30" spans="1:71" ht="14.25" customHeight="1">
      <c r="A30" s="12">
        <f t="shared" si="1"/>
        <v>26</v>
      </c>
      <c r="B30" s="12" t="s">
        <v>298</v>
      </c>
      <c r="C30" s="12">
        <v>9615</v>
      </c>
      <c r="D30" s="19" t="s">
        <v>267</v>
      </c>
      <c r="E30" s="19">
        <f t="shared" si="0"/>
      </c>
      <c r="F30" s="20" t="s">
        <v>331</v>
      </c>
      <c r="G30" s="21">
        <f t="shared" si="2"/>
        <v>129</v>
      </c>
      <c r="H30" s="21">
        <f t="shared" si="3"/>
        <v>0</v>
      </c>
      <c r="I30" s="21"/>
      <c r="J30" s="23"/>
      <c r="K30" s="13">
        <v>20</v>
      </c>
      <c r="L30" s="13">
        <v>22</v>
      </c>
      <c r="M30" s="13">
        <v>20</v>
      </c>
      <c r="N30" s="13">
        <v>12</v>
      </c>
      <c r="O30" s="13">
        <v>16</v>
      </c>
      <c r="P30" s="13">
        <v>16</v>
      </c>
      <c r="Q30" s="13">
        <v>16</v>
      </c>
      <c r="R30" s="13">
        <v>7</v>
      </c>
      <c r="S30" s="18">
        <v>0</v>
      </c>
      <c r="T30" s="13"/>
      <c r="U30" s="13"/>
      <c r="V30" s="13"/>
      <c r="W30" s="13"/>
      <c r="X30" s="13"/>
      <c r="Y30" s="13"/>
      <c r="Z30" s="13"/>
      <c r="AA30" s="13"/>
      <c r="AB30" s="18"/>
      <c r="AC30" s="18">
        <v>2</v>
      </c>
      <c r="AD30" s="18">
        <v>5</v>
      </c>
      <c r="AE30" s="18"/>
      <c r="AF30" s="18">
        <v>12</v>
      </c>
      <c r="AG30" s="18">
        <v>9</v>
      </c>
      <c r="AH30" s="18">
        <v>48</v>
      </c>
      <c r="AI30" s="18">
        <v>7</v>
      </c>
      <c r="AJ30" s="18"/>
      <c r="AK30" s="18"/>
      <c r="AL30" s="18"/>
      <c r="AM30" s="18"/>
      <c r="AN30" s="18"/>
      <c r="AO30" s="13">
        <v>11</v>
      </c>
      <c r="AP30" s="13">
        <v>7</v>
      </c>
      <c r="AQ30" s="13">
        <v>10</v>
      </c>
      <c r="AR30" s="18">
        <v>1</v>
      </c>
      <c r="AS30" s="18">
        <v>12</v>
      </c>
      <c r="AT30" s="18"/>
      <c r="AU30" s="18"/>
      <c r="AV30" s="18"/>
      <c r="AW30" s="18"/>
      <c r="AX30" s="18"/>
      <c r="AY30" s="18"/>
      <c r="AZ30" s="18">
        <v>6</v>
      </c>
      <c r="BA30" s="18"/>
      <c r="BB30" s="18">
        <v>6</v>
      </c>
      <c r="BC30" s="18">
        <v>3</v>
      </c>
      <c r="BD30" s="18">
        <v>8</v>
      </c>
      <c r="BE30" s="18"/>
      <c r="BF30" s="18">
        <v>8</v>
      </c>
      <c r="BG30" s="18">
        <v>3</v>
      </c>
      <c r="BH30" s="18"/>
      <c r="BI30" s="18"/>
      <c r="BJ30" s="18">
        <v>9</v>
      </c>
      <c r="BK30" s="18">
        <v>3</v>
      </c>
      <c r="BL30" s="18"/>
      <c r="BM30" s="18"/>
      <c r="BN30" s="18">
        <v>5</v>
      </c>
      <c r="BO30" s="18">
        <v>8</v>
      </c>
      <c r="BP30" s="18"/>
      <c r="BQ30" s="18"/>
      <c r="BR30" s="18"/>
      <c r="BS30" s="18"/>
    </row>
    <row r="31" spans="1:71" ht="14.25" customHeight="1">
      <c r="A31" s="12">
        <f t="shared" si="1"/>
        <v>27</v>
      </c>
      <c r="B31" s="12" t="s">
        <v>298</v>
      </c>
      <c r="C31" s="12">
        <v>9614</v>
      </c>
      <c r="D31" s="19" t="s">
        <v>151</v>
      </c>
      <c r="E31" s="19">
        <f t="shared" si="0"/>
        <v>1</v>
      </c>
      <c r="F31" s="20" t="s">
        <v>334</v>
      </c>
      <c r="G31" s="21">
        <f t="shared" si="2"/>
        <v>155</v>
      </c>
      <c r="H31" s="21">
        <f t="shared" si="3"/>
        <v>40</v>
      </c>
      <c r="I31" s="21"/>
      <c r="J31" s="23"/>
      <c r="K31" s="13">
        <v>1</v>
      </c>
      <c r="L31" s="13">
        <v>3</v>
      </c>
      <c r="M31" s="13">
        <v>11</v>
      </c>
      <c r="N31" s="13">
        <v>92</v>
      </c>
      <c r="O31" s="13"/>
      <c r="P31" s="13">
        <v>2</v>
      </c>
      <c r="Q31" s="13">
        <v>6</v>
      </c>
      <c r="R31" s="13">
        <v>40</v>
      </c>
      <c r="S31" s="18"/>
      <c r="T31" s="13"/>
      <c r="U31" s="13"/>
      <c r="V31" s="13"/>
      <c r="W31" s="13">
        <v>20</v>
      </c>
      <c r="X31" s="13"/>
      <c r="Y31" s="13"/>
      <c r="Z31" s="13"/>
      <c r="AA31" s="13">
        <v>20</v>
      </c>
      <c r="AB31" s="18">
        <v>9</v>
      </c>
      <c r="AC31" s="18">
        <v>10</v>
      </c>
      <c r="AD31" s="18">
        <v>13</v>
      </c>
      <c r="AE31" s="18">
        <v>16</v>
      </c>
      <c r="AF31" s="18"/>
      <c r="AG31" s="18"/>
      <c r="AH31" s="18">
        <v>89</v>
      </c>
      <c r="AI31" s="18">
        <v>2</v>
      </c>
      <c r="AJ31" s="18"/>
      <c r="AK31" s="18"/>
      <c r="AL31" s="18"/>
      <c r="AM31" s="18"/>
      <c r="AN31" s="18"/>
      <c r="AO31" s="13"/>
      <c r="AP31" s="13"/>
      <c r="AQ31" s="13"/>
      <c r="AR31" s="18">
        <v>1</v>
      </c>
      <c r="AS31" s="18">
        <v>40</v>
      </c>
      <c r="AT31" s="18"/>
      <c r="AU31" s="18"/>
      <c r="AV31" s="18"/>
      <c r="AW31" s="18"/>
      <c r="AX31" s="18"/>
      <c r="AY31" s="18"/>
      <c r="AZ31" s="18"/>
      <c r="BA31" s="18"/>
      <c r="BB31" s="18">
        <v>35</v>
      </c>
      <c r="BC31" s="18">
        <v>2.5</v>
      </c>
      <c r="BD31" s="18"/>
      <c r="BE31" s="18"/>
      <c r="BF31" s="18">
        <v>5</v>
      </c>
      <c r="BG31" s="18">
        <v>15</v>
      </c>
      <c r="BH31" s="18"/>
      <c r="BI31" s="18"/>
      <c r="BJ31" s="18">
        <v>14</v>
      </c>
      <c r="BK31" s="18">
        <v>35</v>
      </c>
      <c r="BL31" s="18">
        <v>1</v>
      </c>
      <c r="BM31" s="18">
        <v>17.5</v>
      </c>
      <c r="BN31" s="18">
        <v>15</v>
      </c>
      <c r="BO31" s="18">
        <v>45</v>
      </c>
      <c r="BP31" s="18"/>
      <c r="BQ31" s="18"/>
      <c r="BR31" s="18"/>
      <c r="BS31" s="18"/>
    </row>
    <row r="32" spans="1:71" ht="14.25" customHeight="1">
      <c r="A32" s="12">
        <f t="shared" si="1"/>
        <v>28</v>
      </c>
      <c r="B32" s="12" t="s">
        <v>298</v>
      </c>
      <c r="C32" s="12">
        <v>14765</v>
      </c>
      <c r="D32" s="19" t="s">
        <v>142</v>
      </c>
      <c r="E32" s="19">
        <f t="shared" si="0"/>
        <v>1</v>
      </c>
      <c r="F32" s="20" t="s">
        <v>334</v>
      </c>
      <c r="G32" s="21">
        <f t="shared" si="2"/>
        <v>113</v>
      </c>
      <c r="H32" s="21">
        <f t="shared" si="3"/>
        <v>72</v>
      </c>
      <c r="I32" s="21"/>
      <c r="J32" s="23"/>
      <c r="K32" s="13">
        <v>1</v>
      </c>
      <c r="L32" s="13">
        <v>6</v>
      </c>
      <c r="M32" s="13">
        <v>13</v>
      </c>
      <c r="N32" s="13">
        <v>54</v>
      </c>
      <c r="O32" s="13"/>
      <c r="P32" s="13">
        <v>5</v>
      </c>
      <c r="Q32" s="13">
        <v>4</v>
      </c>
      <c r="R32" s="13">
        <v>30</v>
      </c>
      <c r="S32" s="18"/>
      <c r="T32" s="13">
        <v>2</v>
      </c>
      <c r="U32" s="13">
        <v>5</v>
      </c>
      <c r="V32" s="13">
        <v>3</v>
      </c>
      <c r="W32" s="13">
        <v>34</v>
      </c>
      <c r="X32" s="13">
        <v>4</v>
      </c>
      <c r="Y32" s="13">
        <v>7</v>
      </c>
      <c r="Z32" s="13">
        <v>1</v>
      </c>
      <c r="AA32" s="13">
        <v>16</v>
      </c>
      <c r="AB32" s="18">
        <v>4</v>
      </c>
      <c r="AC32" s="18">
        <v>12</v>
      </c>
      <c r="AD32" s="18"/>
      <c r="AE32" s="18"/>
      <c r="AF32" s="18">
        <v>11</v>
      </c>
      <c r="AG32" s="18">
        <v>3</v>
      </c>
      <c r="AH32" s="18">
        <v>71</v>
      </c>
      <c r="AI32" s="18">
        <v>3</v>
      </c>
      <c r="AJ32" s="18">
        <v>1</v>
      </c>
      <c r="AK32" s="18"/>
      <c r="AL32" s="18"/>
      <c r="AM32" s="18"/>
      <c r="AN32" s="18"/>
      <c r="AO32" s="13">
        <v>9</v>
      </c>
      <c r="AP32" s="13">
        <v>3</v>
      </c>
      <c r="AQ32" s="13"/>
      <c r="AR32" s="18">
        <v>1</v>
      </c>
      <c r="AS32" s="18">
        <v>40</v>
      </c>
      <c r="AT32" s="18"/>
      <c r="AU32" s="18"/>
      <c r="AV32" s="18"/>
      <c r="AW32" s="18"/>
      <c r="AX32" s="18"/>
      <c r="AY32" s="18"/>
      <c r="AZ32" s="18">
        <v>1</v>
      </c>
      <c r="BA32" s="18">
        <v>10</v>
      </c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>
        <v>1</v>
      </c>
      <c r="BM32" s="18">
        <v>25</v>
      </c>
      <c r="BN32" s="18"/>
      <c r="BO32" s="18"/>
      <c r="BP32" s="18">
        <v>1</v>
      </c>
      <c r="BQ32" s="18">
        <v>20</v>
      </c>
      <c r="BR32" s="18"/>
      <c r="BS32" s="18"/>
    </row>
    <row r="33" spans="1:71" ht="14.25" customHeight="1">
      <c r="A33" s="12">
        <f t="shared" si="1"/>
        <v>29</v>
      </c>
      <c r="B33" s="12" t="s">
        <v>298</v>
      </c>
      <c r="C33" s="12">
        <v>9581</v>
      </c>
      <c r="D33" s="19" t="s">
        <v>143</v>
      </c>
      <c r="E33" s="19">
        <f t="shared" si="0"/>
      </c>
      <c r="F33" s="20" t="s">
        <v>331</v>
      </c>
      <c r="G33" s="21">
        <f t="shared" si="2"/>
        <v>140</v>
      </c>
      <c r="H33" s="21">
        <f t="shared" si="3"/>
        <v>0</v>
      </c>
      <c r="I33" s="21"/>
      <c r="J33" s="23"/>
      <c r="K33" s="23"/>
      <c r="L33" s="13">
        <v>24</v>
      </c>
      <c r="M33" s="13">
        <v>34</v>
      </c>
      <c r="N33" s="13">
        <v>22</v>
      </c>
      <c r="O33" s="13">
        <v>1</v>
      </c>
      <c r="P33" s="13">
        <v>23</v>
      </c>
      <c r="Q33" s="13">
        <v>22</v>
      </c>
      <c r="R33" s="13">
        <v>14</v>
      </c>
      <c r="S33" s="18">
        <v>0</v>
      </c>
      <c r="T33" s="13"/>
      <c r="U33" s="13"/>
      <c r="V33" s="13"/>
      <c r="W33" s="13"/>
      <c r="X33" s="13"/>
      <c r="Y33" s="13"/>
      <c r="Z33" s="13"/>
      <c r="AA33" s="13"/>
      <c r="AB33" s="18">
        <v>5</v>
      </c>
      <c r="AC33" s="18">
        <v>1</v>
      </c>
      <c r="AD33" s="18"/>
      <c r="AE33" s="18">
        <v>5</v>
      </c>
      <c r="AF33" s="18">
        <v>42</v>
      </c>
      <c r="AG33" s="18">
        <v>18</v>
      </c>
      <c r="AH33" s="18">
        <v>185</v>
      </c>
      <c r="AI33" s="18">
        <v>1</v>
      </c>
      <c r="AJ33" s="18"/>
      <c r="AK33" s="18">
        <v>3</v>
      </c>
      <c r="AL33" s="18"/>
      <c r="AM33" s="18"/>
      <c r="AN33" s="18"/>
      <c r="AO33" s="13">
        <v>42</v>
      </c>
      <c r="AP33" s="13">
        <v>35</v>
      </c>
      <c r="AQ33" s="13">
        <v>120</v>
      </c>
      <c r="AR33" s="18">
        <v>1</v>
      </c>
      <c r="AS33" s="18"/>
      <c r="AT33" s="18"/>
      <c r="AU33" s="18"/>
      <c r="AV33" s="18"/>
      <c r="AW33" s="18"/>
      <c r="AX33" s="18"/>
      <c r="AY33" s="18"/>
      <c r="AZ33" s="18"/>
      <c r="BA33" s="18"/>
      <c r="BB33" s="18">
        <v>8</v>
      </c>
      <c r="BC33" s="18"/>
      <c r="BD33" s="18">
        <v>1</v>
      </c>
      <c r="BE33" s="18">
        <v>50</v>
      </c>
      <c r="BF33" s="18"/>
      <c r="BG33" s="18"/>
      <c r="BH33" s="18">
        <v>1</v>
      </c>
      <c r="BI33" s="18">
        <v>30</v>
      </c>
      <c r="BJ33" s="18"/>
      <c r="BK33" s="18"/>
      <c r="BL33" s="18">
        <v>1</v>
      </c>
      <c r="BM33" s="18">
        <v>25</v>
      </c>
      <c r="BN33" s="18"/>
      <c r="BO33" s="18"/>
      <c r="BP33" s="18">
        <v>5</v>
      </c>
      <c r="BQ33" s="18">
        <v>33</v>
      </c>
      <c r="BR33" s="18"/>
      <c r="BS33" s="18"/>
    </row>
    <row r="34" spans="1:71" ht="14.25" customHeight="1">
      <c r="A34" s="12">
        <f t="shared" si="1"/>
        <v>30</v>
      </c>
      <c r="B34" s="12" t="s">
        <v>298</v>
      </c>
      <c r="C34" s="12">
        <v>9583</v>
      </c>
      <c r="D34" s="19" t="s">
        <v>144</v>
      </c>
      <c r="E34" s="19">
        <f t="shared" si="0"/>
        <v>1</v>
      </c>
      <c r="F34" s="20" t="s">
        <v>334</v>
      </c>
      <c r="G34" s="21">
        <f t="shared" si="2"/>
        <v>110</v>
      </c>
      <c r="H34" s="21">
        <f t="shared" si="3"/>
        <v>20</v>
      </c>
      <c r="I34" s="21"/>
      <c r="J34" s="23"/>
      <c r="K34" s="13">
        <v>2</v>
      </c>
      <c r="L34" s="13">
        <v>5</v>
      </c>
      <c r="M34" s="13">
        <v>22</v>
      </c>
      <c r="N34" s="13">
        <v>48</v>
      </c>
      <c r="O34" s="13"/>
      <c r="P34" s="13">
        <v>3</v>
      </c>
      <c r="Q34" s="13">
        <v>9</v>
      </c>
      <c r="R34" s="13">
        <v>21</v>
      </c>
      <c r="S34" s="18"/>
      <c r="T34" s="13"/>
      <c r="U34" s="13">
        <v>2</v>
      </c>
      <c r="V34" s="13">
        <v>2</v>
      </c>
      <c r="W34" s="13">
        <v>6</v>
      </c>
      <c r="X34" s="13"/>
      <c r="Y34" s="13">
        <v>3</v>
      </c>
      <c r="Z34" s="13">
        <v>2</v>
      </c>
      <c r="AA34" s="13">
        <v>5</v>
      </c>
      <c r="AB34" s="18">
        <v>10</v>
      </c>
      <c r="AC34" s="18">
        <v>5</v>
      </c>
      <c r="AD34" s="18">
        <v>2</v>
      </c>
      <c r="AE34" s="18">
        <v>3</v>
      </c>
      <c r="AF34" s="18">
        <v>5</v>
      </c>
      <c r="AG34" s="18">
        <v>3</v>
      </c>
      <c r="AH34" s="18">
        <v>75</v>
      </c>
      <c r="AI34" s="18">
        <v>2</v>
      </c>
      <c r="AJ34" s="18"/>
      <c r="AK34" s="18">
        <v>1</v>
      </c>
      <c r="AL34" s="18"/>
      <c r="AM34" s="18"/>
      <c r="AN34" s="18"/>
      <c r="AO34" s="13">
        <v>10</v>
      </c>
      <c r="AP34" s="13">
        <v>3</v>
      </c>
      <c r="AQ34" s="13"/>
      <c r="AR34" s="18">
        <v>1</v>
      </c>
      <c r="AS34" s="18">
        <v>30</v>
      </c>
      <c r="AT34" s="18"/>
      <c r="AU34" s="18"/>
      <c r="AV34" s="18"/>
      <c r="AW34" s="18"/>
      <c r="AX34" s="18"/>
      <c r="AY34" s="18"/>
      <c r="AZ34" s="18">
        <v>1</v>
      </c>
      <c r="BA34" s="18">
        <v>18</v>
      </c>
      <c r="BB34" s="18">
        <v>10</v>
      </c>
      <c r="BC34" s="18">
        <v>28</v>
      </c>
      <c r="BD34" s="18">
        <v>1</v>
      </c>
      <c r="BE34" s="18">
        <v>5</v>
      </c>
      <c r="BF34" s="18">
        <v>4</v>
      </c>
      <c r="BG34" s="18">
        <v>15</v>
      </c>
      <c r="BH34" s="18">
        <v>2</v>
      </c>
      <c r="BI34" s="18">
        <v>12.75</v>
      </c>
      <c r="BJ34" s="18">
        <v>5</v>
      </c>
      <c r="BK34" s="18">
        <v>7.5</v>
      </c>
      <c r="BL34" s="18">
        <v>1</v>
      </c>
      <c r="BM34" s="18">
        <v>20</v>
      </c>
      <c r="BN34" s="18">
        <v>34</v>
      </c>
      <c r="BO34" s="18">
        <v>76</v>
      </c>
      <c r="BP34" s="18">
        <v>33</v>
      </c>
      <c r="BQ34" s="18">
        <v>11.25</v>
      </c>
      <c r="BR34" s="18"/>
      <c r="BS34" s="18"/>
    </row>
    <row r="35" spans="1:71" ht="14.25" customHeight="1">
      <c r="A35" s="12">
        <f t="shared" si="1"/>
        <v>31</v>
      </c>
      <c r="B35" s="12" t="s">
        <v>298</v>
      </c>
      <c r="C35" s="12">
        <v>9618</v>
      </c>
      <c r="D35" s="19" t="s">
        <v>152</v>
      </c>
      <c r="E35" s="19">
        <f t="shared" si="0"/>
        <v>1</v>
      </c>
      <c r="F35" s="20" t="s">
        <v>334</v>
      </c>
      <c r="G35" s="21">
        <f t="shared" si="2"/>
        <v>77</v>
      </c>
      <c r="H35" s="21">
        <f t="shared" si="3"/>
        <v>19</v>
      </c>
      <c r="I35" s="21"/>
      <c r="J35" s="23"/>
      <c r="K35" s="22">
        <v>3</v>
      </c>
      <c r="L35" s="22">
        <v>4</v>
      </c>
      <c r="M35" s="22">
        <v>30</v>
      </c>
      <c r="N35" s="22">
        <v>13</v>
      </c>
      <c r="O35" s="22">
        <v>2</v>
      </c>
      <c r="P35" s="22">
        <v>3</v>
      </c>
      <c r="Q35" s="22">
        <v>13</v>
      </c>
      <c r="R35" s="22">
        <v>9</v>
      </c>
      <c r="S35" s="23"/>
      <c r="T35" s="22">
        <v>1</v>
      </c>
      <c r="U35" s="22">
        <v>11</v>
      </c>
      <c r="V35" s="22"/>
      <c r="W35" s="22"/>
      <c r="X35" s="22"/>
      <c r="Y35" s="22">
        <v>2</v>
      </c>
      <c r="Z35" s="22">
        <v>5</v>
      </c>
      <c r="AA35" s="22"/>
      <c r="AB35" s="23"/>
      <c r="AC35" s="23"/>
      <c r="AD35" s="23"/>
      <c r="AE35" s="23"/>
      <c r="AF35" s="23">
        <v>25</v>
      </c>
      <c r="AG35" s="23">
        <v>7</v>
      </c>
      <c r="AH35" s="23">
        <v>242</v>
      </c>
      <c r="AI35" s="23">
        <v>2</v>
      </c>
      <c r="AJ35" s="23"/>
      <c r="AK35" s="23"/>
      <c r="AL35" s="23"/>
      <c r="AM35" s="23"/>
      <c r="AN35" s="23"/>
      <c r="AO35" s="22">
        <v>25</v>
      </c>
      <c r="AP35" s="22">
        <v>7</v>
      </c>
      <c r="AQ35" s="31"/>
      <c r="AR35" s="57">
        <v>1</v>
      </c>
      <c r="AS35" s="57">
        <v>40</v>
      </c>
      <c r="AT35" s="57"/>
      <c r="AU35" s="57"/>
      <c r="AV35" s="57"/>
      <c r="AW35" s="57"/>
      <c r="AX35" s="57"/>
      <c r="AY35" s="57"/>
      <c r="AZ35" s="57"/>
      <c r="BA35" s="57"/>
      <c r="BB35" s="57">
        <v>33</v>
      </c>
      <c r="BC35" s="57"/>
      <c r="BD35" s="57"/>
      <c r="BE35" s="57"/>
      <c r="BF35" s="57">
        <v>40</v>
      </c>
      <c r="BG35" s="57"/>
      <c r="BH35" s="57"/>
      <c r="BI35" s="57"/>
      <c r="BJ35" s="57"/>
      <c r="BK35" s="57"/>
      <c r="BL35" s="57"/>
      <c r="BM35" s="57"/>
      <c r="BN35" s="57">
        <v>1</v>
      </c>
      <c r="BO35" s="57">
        <v>1</v>
      </c>
      <c r="BP35" s="57"/>
      <c r="BQ35" s="57"/>
      <c r="BR35" s="57">
        <v>1</v>
      </c>
      <c r="BS35" s="57">
        <v>1</v>
      </c>
    </row>
    <row r="36" spans="1:71" ht="14.25" customHeight="1">
      <c r="A36" s="12">
        <f t="shared" si="1"/>
        <v>32</v>
      </c>
      <c r="B36" s="12" t="s">
        <v>298</v>
      </c>
      <c r="C36" s="12">
        <v>9619</v>
      </c>
      <c r="D36" s="19" t="s">
        <v>153</v>
      </c>
      <c r="E36" s="19">
        <f t="shared" si="0"/>
        <v>1</v>
      </c>
      <c r="F36" s="20" t="s">
        <v>334</v>
      </c>
      <c r="G36" s="21">
        <f t="shared" si="2"/>
        <v>89</v>
      </c>
      <c r="H36" s="21">
        <f t="shared" si="3"/>
        <v>8</v>
      </c>
      <c r="I36" s="21"/>
      <c r="J36" s="23"/>
      <c r="K36" s="13">
        <v>2</v>
      </c>
      <c r="L36" s="13">
        <v>9</v>
      </c>
      <c r="M36" s="13">
        <v>18</v>
      </c>
      <c r="N36" s="13">
        <v>15</v>
      </c>
      <c r="O36" s="13">
        <v>3</v>
      </c>
      <c r="P36" s="13">
        <v>7</v>
      </c>
      <c r="Q36" s="13">
        <v>18</v>
      </c>
      <c r="R36" s="13">
        <v>17</v>
      </c>
      <c r="S36" s="18"/>
      <c r="T36" s="18">
        <v>1</v>
      </c>
      <c r="U36" s="13">
        <v>2</v>
      </c>
      <c r="V36" s="13">
        <v>1</v>
      </c>
      <c r="W36" s="13"/>
      <c r="X36" s="13">
        <v>3</v>
      </c>
      <c r="Y36" s="13"/>
      <c r="Z36" s="13">
        <v>1</v>
      </c>
      <c r="AA36" s="13"/>
      <c r="AB36" s="18"/>
      <c r="AC36" s="18"/>
      <c r="AD36" s="18">
        <v>2</v>
      </c>
      <c r="AE36" s="18"/>
      <c r="AF36" s="18">
        <v>12</v>
      </c>
      <c r="AG36" s="18">
        <v>8</v>
      </c>
      <c r="AH36" s="18">
        <v>85</v>
      </c>
      <c r="AI36" s="18">
        <v>1</v>
      </c>
      <c r="AJ36" s="18"/>
      <c r="AK36" s="18"/>
      <c r="AL36" s="18"/>
      <c r="AM36" s="18"/>
      <c r="AN36" s="18"/>
      <c r="AO36" s="13">
        <v>12</v>
      </c>
      <c r="AP36" s="13">
        <v>8</v>
      </c>
      <c r="AQ36" s="13">
        <v>88</v>
      </c>
      <c r="AR36" s="18">
        <v>1</v>
      </c>
      <c r="AS36" s="18">
        <v>40</v>
      </c>
      <c r="AT36" s="18"/>
      <c r="AU36" s="18"/>
      <c r="AV36" s="18"/>
      <c r="AW36" s="18"/>
      <c r="AX36" s="18"/>
      <c r="AY36" s="18"/>
      <c r="AZ36" s="18"/>
      <c r="BA36" s="18"/>
      <c r="BB36" s="18">
        <v>8</v>
      </c>
      <c r="BC36" s="18">
        <v>8</v>
      </c>
      <c r="BD36" s="18">
        <v>1</v>
      </c>
      <c r="BE36" s="18">
        <v>40</v>
      </c>
      <c r="BF36" s="18">
        <v>5</v>
      </c>
      <c r="BG36" s="18">
        <v>15</v>
      </c>
      <c r="BH36" s="18"/>
      <c r="BI36" s="18"/>
      <c r="BJ36" s="18">
        <v>16</v>
      </c>
      <c r="BK36" s="18">
        <v>50</v>
      </c>
      <c r="BL36" s="18">
        <v>2</v>
      </c>
      <c r="BM36" s="18">
        <v>24</v>
      </c>
      <c r="BN36" s="18">
        <v>10</v>
      </c>
      <c r="BO36" s="18">
        <v>13</v>
      </c>
      <c r="BP36" s="18"/>
      <c r="BQ36" s="18"/>
      <c r="BR36" s="18"/>
      <c r="BS36" s="18"/>
    </row>
    <row r="37" spans="1:71" ht="14.25" customHeight="1">
      <c r="A37" s="12">
        <f t="shared" si="1"/>
        <v>33</v>
      </c>
      <c r="B37" s="12" t="s">
        <v>298</v>
      </c>
      <c r="C37" s="12">
        <v>9616</v>
      </c>
      <c r="D37" s="19" t="s">
        <v>154</v>
      </c>
      <c r="E37" s="19">
        <f aca="true" t="shared" si="4" ref="E37:E57">IF(F37="Y",1,"")</f>
      </c>
      <c r="F37" s="20" t="s">
        <v>331</v>
      </c>
      <c r="G37" s="21">
        <f t="shared" si="2"/>
        <v>185</v>
      </c>
      <c r="H37" s="21">
        <f t="shared" si="3"/>
        <v>141</v>
      </c>
      <c r="I37" s="21"/>
      <c r="J37" s="23"/>
      <c r="K37" s="13">
        <v>14</v>
      </c>
      <c r="L37" s="13">
        <v>16</v>
      </c>
      <c r="M37" s="13">
        <v>30</v>
      </c>
      <c r="N37" s="13">
        <v>38</v>
      </c>
      <c r="O37" s="13">
        <v>11</v>
      </c>
      <c r="P37" s="13">
        <v>17</v>
      </c>
      <c r="Q37" s="13">
        <v>31</v>
      </c>
      <c r="R37" s="13">
        <v>28</v>
      </c>
      <c r="S37" s="18"/>
      <c r="T37" s="13">
        <v>40</v>
      </c>
      <c r="U37" s="13">
        <v>18</v>
      </c>
      <c r="V37" s="13">
        <v>9</v>
      </c>
      <c r="W37" s="13">
        <v>5</v>
      </c>
      <c r="X37" s="13">
        <v>23</v>
      </c>
      <c r="Y37" s="13">
        <v>20</v>
      </c>
      <c r="Z37" s="13">
        <v>18</v>
      </c>
      <c r="AA37" s="13">
        <v>8</v>
      </c>
      <c r="AB37" s="18">
        <v>5</v>
      </c>
      <c r="AC37" s="18">
        <v>7</v>
      </c>
      <c r="AD37" s="18">
        <v>8</v>
      </c>
      <c r="AE37" s="18">
        <v>11</v>
      </c>
      <c r="AF37" s="18">
        <v>67</v>
      </c>
      <c r="AG37" s="18">
        <v>30</v>
      </c>
      <c r="AH37" s="18">
        <v>135</v>
      </c>
      <c r="AI37" s="18">
        <v>5</v>
      </c>
      <c r="AJ37" s="18"/>
      <c r="AK37" s="18"/>
      <c r="AL37" s="18"/>
      <c r="AM37" s="18"/>
      <c r="AN37" s="18">
        <v>11</v>
      </c>
      <c r="AO37" s="13">
        <v>65</v>
      </c>
      <c r="AP37" s="13">
        <v>31</v>
      </c>
      <c r="AQ37" s="13">
        <v>150</v>
      </c>
      <c r="AR37" s="18">
        <v>1</v>
      </c>
      <c r="AS37" s="18"/>
      <c r="AT37" s="18"/>
      <c r="AU37" s="18"/>
      <c r="AV37" s="18"/>
      <c r="AW37" s="18"/>
      <c r="AX37" s="18"/>
      <c r="AY37" s="18"/>
      <c r="AZ37" s="18"/>
      <c r="BA37" s="18"/>
      <c r="BB37" s="18">
        <v>20</v>
      </c>
      <c r="BC37" s="18">
        <v>2</v>
      </c>
      <c r="BD37" s="18"/>
      <c r="BE37" s="18"/>
      <c r="BF37" s="18">
        <v>7</v>
      </c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</row>
    <row r="38" spans="1:71" ht="14.25" customHeight="1">
      <c r="A38" s="12">
        <f t="shared" si="1"/>
        <v>34</v>
      </c>
      <c r="B38" s="12" t="s">
        <v>298</v>
      </c>
      <c r="C38" s="12">
        <v>9623</v>
      </c>
      <c r="D38" s="19" t="s">
        <v>155</v>
      </c>
      <c r="E38" s="19">
        <f t="shared" si="4"/>
        <v>1</v>
      </c>
      <c r="F38" s="20" t="s">
        <v>334</v>
      </c>
      <c r="G38" s="21">
        <f t="shared" si="2"/>
        <v>165</v>
      </c>
      <c r="H38" s="21">
        <f t="shared" si="3"/>
        <v>87</v>
      </c>
      <c r="I38" s="21"/>
      <c r="J38" s="23"/>
      <c r="K38" s="13">
        <v>2</v>
      </c>
      <c r="L38" s="13">
        <v>19</v>
      </c>
      <c r="M38" s="13">
        <v>38</v>
      </c>
      <c r="N38" s="13">
        <v>53</v>
      </c>
      <c r="O38" s="13">
        <v>1</v>
      </c>
      <c r="P38" s="13">
        <v>9</v>
      </c>
      <c r="Q38" s="13">
        <v>16</v>
      </c>
      <c r="R38" s="13">
        <v>27</v>
      </c>
      <c r="S38" s="18"/>
      <c r="T38" s="13">
        <v>6</v>
      </c>
      <c r="U38" s="13">
        <v>10</v>
      </c>
      <c r="V38" s="13">
        <v>10</v>
      </c>
      <c r="W38" s="13">
        <v>5</v>
      </c>
      <c r="X38" s="13">
        <v>5</v>
      </c>
      <c r="Y38" s="13">
        <v>15</v>
      </c>
      <c r="Z38" s="13">
        <v>20</v>
      </c>
      <c r="AA38" s="13">
        <v>16</v>
      </c>
      <c r="AB38" s="18">
        <v>17</v>
      </c>
      <c r="AC38" s="18">
        <v>1</v>
      </c>
      <c r="AD38" s="18"/>
      <c r="AE38" s="18">
        <v>11</v>
      </c>
      <c r="AF38" s="18">
        <v>15</v>
      </c>
      <c r="AG38" s="18">
        <v>3</v>
      </c>
      <c r="AH38" s="18">
        <v>72</v>
      </c>
      <c r="AI38" s="18">
        <v>2</v>
      </c>
      <c r="AJ38" s="18"/>
      <c r="AK38" s="18"/>
      <c r="AL38" s="18"/>
      <c r="AM38" s="18"/>
      <c r="AN38" s="18"/>
      <c r="AO38" s="13">
        <v>15</v>
      </c>
      <c r="AP38" s="13">
        <v>6</v>
      </c>
      <c r="AQ38" s="13"/>
      <c r="AR38" s="18"/>
      <c r="AS38" s="18"/>
      <c r="AT38" s="18"/>
      <c r="AU38" s="18"/>
      <c r="AV38" s="18">
        <v>1</v>
      </c>
      <c r="AW38" s="18">
        <v>50</v>
      </c>
      <c r="AX38" s="18"/>
      <c r="AY38" s="18"/>
      <c r="AZ38" s="18"/>
      <c r="BA38" s="18"/>
      <c r="BB38" s="18">
        <v>15</v>
      </c>
      <c r="BC38" s="18">
        <v>38</v>
      </c>
      <c r="BD38" s="18"/>
      <c r="BE38" s="18"/>
      <c r="BF38" s="18">
        <v>2</v>
      </c>
      <c r="BG38" s="18">
        <v>4</v>
      </c>
      <c r="BH38" s="18"/>
      <c r="BI38" s="18"/>
      <c r="BJ38" s="18">
        <v>20</v>
      </c>
      <c r="BK38" s="18">
        <v>38</v>
      </c>
      <c r="BL38" s="18"/>
      <c r="BM38" s="18"/>
      <c r="BN38" s="18">
        <v>11</v>
      </c>
      <c r="BO38" s="18">
        <v>20</v>
      </c>
      <c r="BP38" s="18">
        <v>1</v>
      </c>
      <c r="BQ38" s="18">
        <v>3</v>
      </c>
      <c r="BR38" s="18">
        <v>5</v>
      </c>
      <c r="BS38" s="18">
        <v>5</v>
      </c>
    </row>
    <row r="39" spans="1:71" ht="14.25" customHeight="1">
      <c r="A39" s="12">
        <f t="shared" si="1"/>
        <v>35</v>
      </c>
      <c r="B39" s="12" t="s">
        <v>298</v>
      </c>
      <c r="C39" s="12">
        <v>9534</v>
      </c>
      <c r="D39" s="19" t="s">
        <v>128</v>
      </c>
      <c r="E39" s="19">
        <f t="shared" si="4"/>
        <v>1</v>
      </c>
      <c r="F39" s="20" t="s">
        <v>334</v>
      </c>
      <c r="G39" s="21">
        <f t="shared" si="2"/>
        <v>121</v>
      </c>
      <c r="H39" s="21">
        <f t="shared" si="3"/>
        <v>0</v>
      </c>
      <c r="I39" s="21"/>
      <c r="J39" s="23"/>
      <c r="K39" s="13"/>
      <c r="L39" s="13">
        <v>11</v>
      </c>
      <c r="M39" s="13">
        <v>37</v>
      </c>
      <c r="N39" s="13">
        <v>27</v>
      </c>
      <c r="O39" s="13">
        <v>1</v>
      </c>
      <c r="P39" s="13">
        <v>10</v>
      </c>
      <c r="Q39" s="13">
        <v>25</v>
      </c>
      <c r="R39" s="13">
        <v>10</v>
      </c>
      <c r="S39" s="18">
        <v>0</v>
      </c>
      <c r="T39" s="13"/>
      <c r="U39" s="13"/>
      <c r="V39" s="13"/>
      <c r="W39" s="13"/>
      <c r="X39" s="13"/>
      <c r="Y39" s="13"/>
      <c r="Z39" s="13"/>
      <c r="AA39" s="13"/>
      <c r="AB39" s="18">
        <v>18</v>
      </c>
      <c r="AC39" s="18">
        <v>4</v>
      </c>
      <c r="AD39" s="18"/>
      <c r="AE39" s="18">
        <v>18</v>
      </c>
      <c r="AF39" s="18">
        <v>10</v>
      </c>
      <c r="AG39" s="18">
        <v>22</v>
      </c>
      <c r="AH39" s="18">
        <v>108</v>
      </c>
      <c r="AI39" s="18"/>
      <c r="AJ39" s="18">
        <v>2</v>
      </c>
      <c r="AK39" s="18"/>
      <c r="AL39" s="18"/>
      <c r="AM39" s="18"/>
      <c r="AN39" s="18">
        <v>2</v>
      </c>
      <c r="AO39" s="13">
        <v>189</v>
      </c>
      <c r="AP39" s="13">
        <v>173</v>
      </c>
      <c r="AQ39" s="13">
        <v>123</v>
      </c>
      <c r="AR39" s="18">
        <v>1</v>
      </c>
      <c r="AS39" s="18">
        <v>50</v>
      </c>
      <c r="AT39" s="18"/>
      <c r="AU39" s="18"/>
      <c r="AV39" s="18"/>
      <c r="AW39" s="18"/>
      <c r="AX39" s="18"/>
      <c r="AY39" s="18"/>
      <c r="AZ39" s="18"/>
      <c r="BA39" s="18"/>
      <c r="BB39" s="18">
        <v>1</v>
      </c>
      <c r="BC39" s="18"/>
      <c r="BD39" s="18">
        <v>3</v>
      </c>
      <c r="BE39" s="18">
        <v>104</v>
      </c>
      <c r="BF39" s="18">
        <v>30</v>
      </c>
      <c r="BG39" s="18">
        <v>100</v>
      </c>
      <c r="BH39" s="18">
        <v>2</v>
      </c>
      <c r="BI39" s="18">
        <v>40</v>
      </c>
      <c r="BJ39" s="18">
        <v>18</v>
      </c>
      <c r="BK39" s="18">
        <v>40</v>
      </c>
      <c r="BL39" s="18">
        <v>2</v>
      </c>
      <c r="BM39" s="18">
        <v>40</v>
      </c>
      <c r="BN39" s="18"/>
      <c r="BO39" s="18"/>
      <c r="BP39" s="18">
        <v>1</v>
      </c>
      <c r="BQ39" s="18">
        <v>8</v>
      </c>
      <c r="BR39" s="18">
        <v>27</v>
      </c>
      <c r="BS39" s="18"/>
    </row>
    <row r="40" spans="1:71" ht="14.25" customHeight="1">
      <c r="A40" s="12">
        <f t="shared" si="1"/>
        <v>36</v>
      </c>
      <c r="B40" s="12" t="s">
        <v>298</v>
      </c>
      <c r="C40" s="12">
        <v>9552</v>
      </c>
      <c r="D40" s="19" t="s">
        <v>131</v>
      </c>
      <c r="E40" s="19">
        <f t="shared" si="4"/>
        <v>1</v>
      </c>
      <c r="F40" s="20" t="s">
        <v>334</v>
      </c>
      <c r="G40" s="21">
        <f t="shared" si="2"/>
        <v>40</v>
      </c>
      <c r="H40" s="21">
        <f t="shared" si="3"/>
        <v>14</v>
      </c>
      <c r="I40" s="21"/>
      <c r="J40" s="23"/>
      <c r="K40" s="22"/>
      <c r="L40" s="22">
        <v>3</v>
      </c>
      <c r="M40" s="22">
        <v>3</v>
      </c>
      <c r="N40" s="22">
        <v>25</v>
      </c>
      <c r="O40" s="22"/>
      <c r="P40" s="22"/>
      <c r="Q40" s="22">
        <v>1</v>
      </c>
      <c r="R40" s="22">
        <v>8</v>
      </c>
      <c r="S40" s="23"/>
      <c r="T40" s="22"/>
      <c r="U40" s="22">
        <v>5</v>
      </c>
      <c r="V40" s="22">
        <v>3</v>
      </c>
      <c r="W40" s="22">
        <v>1</v>
      </c>
      <c r="X40" s="22"/>
      <c r="Y40" s="22">
        <v>4</v>
      </c>
      <c r="Z40" s="22"/>
      <c r="AA40" s="22">
        <v>1</v>
      </c>
      <c r="AB40" s="23"/>
      <c r="AC40" s="23">
        <v>1</v>
      </c>
      <c r="AD40" s="23">
        <v>3</v>
      </c>
      <c r="AE40" s="23"/>
      <c r="AF40" s="23">
        <v>8</v>
      </c>
      <c r="AG40" s="23">
        <v>1</v>
      </c>
      <c r="AH40" s="23">
        <v>39</v>
      </c>
      <c r="AI40" s="23"/>
      <c r="AJ40" s="23"/>
      <c r="AK40" s="23"/>
      <c r="AL40" s="23"/>
      <c r="AM40" s="23"/>
      <c r="AN40" s="23"/>
      <c r="AO40" s="22">
        <v>23</v>
      </c>
      <c r="AP40" s="22"/>
      <c r="AQ40" s="31">
        <v>47</v>
      </c>
      <c r="AR40" s="57"/>
      <c r="AS40" s="57"/>
      <c r="AT40" s="57"/>
      <c r="AU40" s="57"/>
      <c r="AV40" s="57">
        <v>1</v>
      </c>
      <c r="AW40" s="57">
        <v>28</v>
      </c>
      <c r="AX40" s="57"/>
      <c r="AY40" s="57"/>
      <c r="AZ40" s="57"/>
      <c r="BA40" s="57"/>
      <c r="BB40" s="57">
        <v>4</v>
      </c>
      <c r="BC40" s="57">
        <v>12</v>
      </c>
      <c r="BD40" s="57"/>
      <c r="BE40" s="57"/>
      <c r="BF40" s="57">
        <v>1</v>
      </c>
      <c r="BG40" s="57">
        <v>3</v>
      </c>
      <c r="BH40" s="57"/>
      <c r="BI40" s="57"/>
      <c r="BJ40" s="57"/>
      <c r="BK40" s="57"/>
      <c r="BL40" s="57"/>
      <c r="BM40" s="57"/>
      <c r="BN40" s="57">
        <v>1</v>
      </c>
      <c r="BO40" s="57">
        <v>5</v>
      </c>
      <c r="BP40" s="57"/>
      <c r="BQ40" s="57"/>
      <c r="BR40" s="57">
        <v>2</v>
      </c>
      <c r="BS40" s="57">
        <v>12</v>
      </c>
    </row>
    <row r="41" spans="1:71" ht="14.25" customHeight="1">
      <c r="A41" s="12">
        <f t="shared" si="1"/>
        <v>37</v>
      </c>
      <c r="B41" s="12" t="s">
        <v>298</v>
      </c>
      <c r="C41" s="12">
        <v>9564</v>
      </c>
      <c r="D41" s="19" t="s">
        <v>136</v>
      </c>
      <c r="E41" s="19">
        <f t="shared" si="4"/>
        <v>1</v>
      </c>
      <c r="F41" s="20" t="s">
        <v>334</v>
      </c>
      <c r="G41" s="21">
        <f t="shared" si="2"/>
        <v>30</v>
      </c>
      <c r="H41" s="21">
        <f t="shared" si="3"/>
        <v>8</v>
      </c>
      <c r="I41" s="21"/>
      <c r="J41" s="23"/>
      <c r="K41" s="13"/>
      <c r="L41" s="13">
        <v>1</v>
      </c>
      <c r="M41" s="13">
        <v>3</v>
      </c>
      <c r="N41" s="13">
        <v>16</v>
      </c>
      <c r="O41" s="13">
        <v>1</v>
      </c>
      <c r="P41" s="18">
        <v>2</v>
      </c>
      <c r="Q41" s="13">
        <v>3</v>
      </c>
      <c r="R41" s="13">
        <v>4</v>
      </c>
      <c r="S41" s="18"/>
      <c r="T41" s="13"/>
      <c r="U41" s="13"/>
      <c r="V41" s="13">
        <v>2</v>
      </c>
      <c r="W41" s="13">
        <v>3</v>
      </c>
      <c r="X41" s="13">
        <v>2</v>
      </c>
      <c r="Y41" s="13"/>
      <c r="Z41" s="13">
        <v>1</v>
      </c>
      <c r="AA41" s="13"/>
      <c r="AB41" s="18">
        <v>5</v>
      </c>
      <c r="AC41" s="18">
        <v>1</v>
      </c>
      <c r="AD41" s="18">
        <v>3</v>
      </c>
      <c r="AE41" s="18"/>
      <c r="AF41" s="18">
        <v>4</v>
      </c>
      <c r="AG41" s="18"/>
      <c r="AH41" s="18">
        <v>22</v>
      </c>
      <c r="AI41" s="18"/>
      <c r="AJ41" s="18"/>
      <c r="AK41" s="18">
        <v>4</v>
      </c>
      <c r="AL41" s="18"/>
      <c r="AM41" s="18"/>
      <c r="AN41" s="18"/>
      <c r="AO41" s="13">
        <v>3</v>
      </c>
      <c r="AP41" s="13">
        <v>15</v>
      </c>
      <c r="AQ41" s="13">
        <v>14</v>
      </c>
      <c r="AR41" s="18"/>
      <c r="AS41" s="18"/>
      <c r="AT41" s="18"/>
      <c r="AU41" s="18"/>
      <c r="AV41" s="18">
        <v>1</v>
      </c>
      <c r="AW41" s="18">
        <v>30</v>
      </c>
      <c r="AX41" s="18"/>
      <c r="AY41" s="18"/>
      <c r="AZ41" s="18"/>
      <c r="BA41" s="18"/>
      <c r="BB41" s="18">
        <v>2</v>
      </c>
      <c r="BC41" s="18">
        <v>2</v>
      </c>
      <c r="BD41" s="18"/>
      <c r="BE41" s="18"/>
      <c r="BF41" s="18">
        <v>1</v>
      </c>
      <c r="BG41" s="18">
        <v>4</v>
      </c>
      <c r="BH41" s="18"/>
      <c r="BI41" s="18"/>
      <c r="BJ41" s="18">
        <v>1</v>
      </c>
      <c r="BK41" s="18">
        <v>3</v>
      </c>
      <c r="BL41" s="18">
        <v>1</v>
      </c>
      <c r="BM41" s="18">
        <v>10</v>
      </c>
      <c r="BN41" s="18">
        <v>2</v>
      </c>
      <c r="BO41" s="18">
        <v>10</v>
      </c>
      <c r="BP41" s="18"/>
      <c r="BQ41" s="18"/>
      <c r="BR41" s="18">
        <v>4</v>
      </c>
      <c r="BS41" s="18">
        <v>10</v>
      </c>
    </row>
    <row r="42" spans="1:71" ht="14.25" customHeight="1">
      <c r="A42" s="12">
        <f t="shared" si="1"/>
        <v>38</v>
      </c>
      <c r="B42" s="12" t="s">
        <v>298</v>
      </c>
      <c r="C42" s="12">
        <v>9530</v>
      </c>
      <c r="D42" s="19" t="s">
        <v>316</v>
      </c>
      <c r="E42" s="19">
        <f t="shared" si="4"/>
      </c>
      <c r="F42" s="20" t="s">
        <v>331</v>
      </c>
      <c r="G42" s="21">
        <f t="shared" si="2"/>
        <v>45</v>
      </c>
      <c r="H42" s="21">
        <f t="shared" si="3"/>
        <v>21</v>
      </c>
      <c r="I42" s="21"/>
      <c r="J42" s="23"/>
      <c r="K42" s="13">
        <v>6</v>
      </c>
      <c r="L42" s="13"/>
      <c r="M42" s="13">
        <v>27</v>
      </c>
      <c r="N42" s="13"/>
      <c r="O42" s="13">
        <v>8</v>
      </c>
      <c r="P42" s="13"/>
      <c r="Q42" s="13">
        <v>4</v>
      </c>
      <c r="R42" s="13"/>
      <c r="S42" s="18"/>
      <c r="T42" s="13"/>
      <c r="U42" s="13"/>
      <c r="V42" s="13">
        <v>16</v>
      </c>
      <c r="W42" s="13"/>
      <c r="X42" s="13"/>
      <c r="Y42" s="13"/>
      <c r="Z42" s="13">
        <v>5</v>
      </c>
      <c r="AA42" s="13"/>
      <c r="AB42" s="18"/>
      <c r="AC42" s="18"/>
      <c r="AD42" s="18"/>
      <c r="AE42" s="18"/>
      <c r="AF42" s="18"/>
      <c r="AG42" s="18"/>
      <c r="AH42" s="18"/>
      <c r="AI42" s="18">
        <v>4</v>
      </c>
      <c r="AJ42" s="18">
        <v>1</v>
      </c>
      <c r="AK42" s="18"/>
      <c r="AL42" s="18"/>
      <c r="AM42" s="18"/>
      <c r="AN42" s="18"/>
      <c r="AO42" s="13">
        <v>15</v>
      </c>
      <c r="AP42" s="13"/>
      <c r="AQ42" s="13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</row>
    <row r="43" spans="1:71" ht="14.25" customHeight="1">
      <c r="A43" s="12">
        <f t="shared" si="1"/>
        <v>39</v>
      </c>
      <c r="B43" s="12" t="s">
        <v>298</v>
      </c>
      <c r="C43" s="12">
        <v>9532</v>
      </c>
      <c r="D43" s="19" t="s">
        <v>126</v>
      </c>
      <c r="E43" s="19">
        <f t="shared" si="4"/>
        <v>1</v>
      </c>
      <c r="F43" s="20" t="s">
        <v>334</v>
      </c>
      <c r="G43" s="21">
        <f t="shared" si="2"/>
        <v>209</v>
      </c>
      <c r="H43" s="21">
        <f t="shared" si="3"/>
        <v>71</v>
      </c>
      <c r="I43" s="21"/>
      <c r="J43" s="23"/>
      <c r="K43" s="18"/>
      <c r="L43" s="13">
        <v>18</v>
      </c>
      <c r="M43" s="13">
        <v>26</v>
      </c>
      <c r="N43" s="13">
        <v>99</v>
      </c>
      <c r="O43" s="13"/>
      <c r="P43" s="13">
        <v>10</v>
      </c>
      <c r="Q43" s="13">
        <v>24</v>
      </c>
      <c r="R43" s="13">
        <v>32</v>
      </c>
      <c r="S43" s="18"/>
      <c r="T43" s="13"/>
      <c r="U43" s="13">
        <v>5</v>
      </c>
      <c r="V43" s="13">
        <v>10</v>
      </c>
      <c r="W43" s="13">
        <v>27</v>
      </c>
      <c r="X43" s="13"/>
      <c r="Y43" s="13">
        <v>3</v>
      </c>
      <c r="Z43" s="13">
        <v>8</v>
      </c>
      <c r="AA43" s="13">
        <v>18</v>
      </c>
      <c r="AB43" s="18">
        <v>11</v>
      </c>
      <c r="AC43" s="18">
        <v>9</v>
      </c>
      <c r="AD43" s="18"/>
      <c r="AE43" s="18">
        <v>51</v>
      </c>
      <c r="AF43" s="18">
        <v>11</v>
      </c>
      <c r="AG43" s="18"/>
      <c r="AH43" s="18">
        <v>119</v>
      </c>
      <c r="AI43" s="18">
        <v>4</v>
      </c>
      <c r="AJ43" s="18"/>
      <c r="AK43" s="18"/>
      <c r="AL43" s="18"/>
      <c r="AM43" s="18"/>
      <c r="AN43" s="18"/>
      <c r="AO43" s="13">
        <v>21</v>
      </c>
      <c r="AP43" s="13">
        <v>22</v>
      </c>
      <c r="AQ43" s="13">
        <v>27</v>
      </c>
      <c r="AR43" s="18">
        <v>1</v>
      </c>
      <c r="AS43" s="18">
        <v>40</v>
      </c>
      <c r="AT43" s="18"/>
      <c r="AU43" s="18"/>
      <c r="AV43" s="18"/>
      <c r="AW43" s="18"/>
      <c r="AX43" s="18"/>
      <c r="AY43" s="18"/>
      <c r="AZ43" s="18"/>
      <c r="BA43" s="18"/>
      <c r="BB43" s="18">
        <v>4</v>
      </c>
      <c r="BC43" s="18">
        <v>6</v>
      </c>
      <c r="BD43" s="18">
        <v>1</v>
      </c>
      <c r="BE43" s="18">
        <v>25</v>
      </c>
      <c r="BF43" s="18">
        <v>3</v>
      </c>
      <c r="BG43" s="18">
        <v>10</v>
      </c>
      <c r="BH43" s="18"/>
      <c r="BI43" s="18"/>
      <c r="BJ43" s="18">
        <v>5</v>
      </c>
      <c r="BK43" s="18">
        <v>12</v>
      </c>
      <c r="BL43" s="18">
        <v>1</v>
      </c>
      <c r="BM43" s="18">
        <v>14</v>
      </c>
      <c r="BN43" s="18"/>
      <c r="BO43" s="18"/>
      <c r="BP43" s="18"/>
      <c r="BQ43" s="18"/>
      <c r="BR43" s="18"/>
      <c r="BS43" s="18"/>
    </row>
    <row r="44" spans="1:71" ht="14.25" customHeight="1">
      <c r="A44" s="12">
        <f t="shared" si="1"/>
        <v>40</v>
      </c>
      <c r="B44" s="12" t="s">
        <v>298</v>
      </c>
      <c r="C44" s="12">
        <v>15065</v>
      </c>
      <c r="D44" s="19" t="s">
        <v>317</v>
      </c>
      <c r="E44" s="19">
        <f t="shared" si="4"/>
        <v>1</v>
      </c>
      <c r="F44" s="20" t="s">
        <v>334</v>
      </c>
      <c r="G44" s="21">
        <f t="shared" si="2"/>
        <v>69</v>
      </c>
      <c r="H44" s="21">
        <f t="shared" si="3"/>
        <v>3</v>
      </c>
      <c r="I44" s="21"/>
      <c r="J44" s="26"/>
      <c r="K44" s="32">
        <v>9</v>
      </c>
      <c r="L44" s="32">
        <v>6</v>
      </c>
      <c r="M44" s="32">
        <v>12</v>
      </c>
      <c r="N44" s="32">
        <v>13</v>
      </c>
      <c r="O44" s="32">
        <v>14</v>
      </c>
      <c r="P44" s="32">
        <v>6</v>
      </c>
      <c r="Q44" s="32">
        <v>4</v>
      </c>
      <c r="R44" s="32">
        <v>5</v>
      </c>
      <c r="S44" s="33"/>
      <c r="T44" s="34"/>
      <c r="U44" s="34"/>
      <c r="V44" s="34"/>
      <c r="W44" s="34"/>
      <c r="X44" s="34">
        <v>1</v>
      </c>
      <c r="Y44" s="34">
        <v>2</v>
      </c>
      <c r="Z44" s="34"/>
      <c r="AA44" s="34"/>
      <c r="AB44" s="33">
        <v>10</v>
      </c>
      <c r="AC44" s="33">
        <v>2</v>
      </c>
      <c r="AD44" s="33"/>
      <c r="AE44" s="33">
        <v>1</v>
      </c>
      <c r="AF44" s="33">
        <v>13</v>
      </c>
      <c r="AG44" s="33">
        <v>5</v>
      </c>
      <c r="AH44" s="33">
        <v>54</v>
      </c>
      <c r="AI44" s="58"/>
      <c r="AJ44" s="58"/>
      <c r="AK44" s="58"/>
      <c r="AL44" s="58"/>
      <c r="AM44" s="58"/>
      <c r="AN44" s="58"/>
      <c r="AO44" s="32">
        <v>12</v>
      </c>
      <c r="AP44" s="32">
        <v>5</v>
      </c>
      <c r="AQ44" s="32">
        <v>54</v>
      </c>
      <c r="AR44" s="58">
        <v>2</v>
      </c>
      <c r="AS44" s="58">
        <v>40</v>
      </c>
      <c r="AT44" s="58"/>
      <c r="AU44" s="58"/>
      <c r="AV44" s="58"/>
      <c r="AW44" s="58"/>
      <c r="AX44" s="58"/>
      <c r="AY44" s="58"/>
      <c r="AZ44" s="58"/>
      <c r="BA44" s="58"/>
      <c r="BB44" s="58">
        <v>2</v>
      </c>
      <c r="BC44" s="58">
        <v>2</v>
      </c>
      <c r="BD44" s="58"/>
      <c r="BE44" s="58"/>
      <c r="BF44" s="58">
        <v>6</v>
      </c>
      <c r="BG44" s="58">
        <v>2</v>
      </c>
      <c r="BH44" s="58"/>
      <c r="BI44" s="58"/>
      <c r="BJ44" s="58">
        <v>4</v>
      </c>
      <c r="BK44" s="58">
        <v>2</v>
      </c>
      <c r="BL44" s="58"/>
      <c r="BM44" s="58"/>
      <c r="BN44" s="58">
        <v>2</v>
      </c>
      <c r="BO44" s="58">
        <v>2</v>
      </c>
      <c r="BP44" s="58"/>
      <c r="BQ44" s="58"/>
      <c r="BR44" s="58"/>
      <c r="BS44" s="58"/>
    </row>
    <row r="45" spans="1:71" ht="14.25" customHeight="1">
      <c r="A45" s="12">
        <f t="shared" si="1"/>
        <v>41</v>
      </c>
      <c r="B45" s="12" t="s">
        <v>298</v>
      </c>
      <c r="C45" s="12">
        <v>9627</v>
      </c>
      <c r="D45" s="19" t="s">
        <v>156</v>
      </c>
      <c r="E45" s="19">
        <f t="shared" si="4"/>
      </c>
      <c r="F45" s="20" t="s">
        <v>331</v>
      </c>
      <c r="G45" s="21">
        <f t="shared" si="2"/>
        <v>69</v>
      </c>
      <c r="H45" s="21">
        <f t="shared" si="3"/>
        <v>6</v>
      </c>
      <c r="I45" s="21"/>
      <c r="J45" s="23"/>
      <c r="K45" s="13">
        <v>13</v>
      </c>
      <c r="L45" s="13">
        <v>13</v>
      </c>
      <c r="M45" s="13">
        <v>9</v>
      </c>
      <c r="N45" s="13">
        <v>10</v>
      </c>
      <c r="O45" s="13">
        <v>8</v>
      </c>
      <c r="P45" s="13">
        <v>5</v>
      </c>
      <c r="Q45" s="13">
        <v>4</v>
      </c>
      <c r="R45" s="13">
        <v>7</v>
      </c>
      <c r="S45" s="18"/>
      <c r="T45" s="13"/>
      <c r="U45" s="13">
        <v>1</v>
      </c>
      <c r="V45" s="13">
        <v>2</v>
      </c>
      <c r="W45" s="13">
        <v>2</v>
      </c>
      <c r="X45" s="13"/>
      <c r="Y45" s="13"/>
      <c r="Z45" s="13"/>
      <c r="AA45" s="13">
        <v>1</v>
      </c>
      <c r="AB45" s="18">
        <v>7</v>
      </c>
      <c r="AC45" s="18"/>
      <c r="AD45" s="18"/>
      <c r="AE45" s="18"/>
      <c r="AF45" s="18">
        <v>5</v>
      </c>
      <c r="AG45" s="18">
        <v>5</v>
      </c>
      <c r="AH45" s="18">
        <v>50</v>
      </c>
      <c r="AI45" s="18"/>
      <c r="AJ45" s="18"/>
      <c r="AK45" s="18"/>
      <c r="AL45" s="18"/>
      <c r="AM45" s="18"/>
      <c r="AN45" s="18"/>
      <c r="AO45" s="13">
        <v>6</v>
      </c>
      <c r="AP45" s="13">
        <v>5</v>
      </c>
      <c r="AQ45" s="13">
        <v>60</v>
      </c>
      <c r="AR45" s="18">
        <v>1</v>
      </c>
      <c r="AS45" s="18">
        <v>20</v>
      </c>
      <c r="AT45" s="18"/>
      <c r="AU45" s="18"/>
      <c r="AV45" s="18"/>
      <c r="AW45" s="18"/>
      <c r="AX45" s="18"/>
      <c r="AY45" s="18"/>
      <c r="AZ45" s="18"/>
      <c r="BA45" s="18"/>
      <c r="BB45" s="18">
        <v>12</v>
      </c>
      <c r="BC45" s="18">
        <v>2</v>
      </c>
      <c r="BD45" s="18"/>
      <c r="BE45" s="18"/>
      <c r="BF45" s="18">
        <v>1</v>
      </c>
      <c r="BG45" s="18">
        <v>4</v>
      </c>
      <c r="BH45" s="18"/>
      <c r="BI45" s="18"/>
      <c r="BJ45" s="18"/>
      <c r="BK45" s="18"/>
      <c r="BL45" s="18"/>
      <c r="BM45" s="18"/>
      <c r="BN45" s="18">
        <v>2</v>
      </c>
      <c r="BO45" s="18">
        <v>12</v>
      </c>
      <c r="BP45" s="18"/>
      <c r="BQ45" s="18"/>
      <c r="BR45" s="18">
        <v>4</v>
      </c>
      <c r="BS45" s="18">
        <v>5</v>
      </c>
    </row>
    <row r="46" spans="1:91" ht="14.25" customHeight="1">
      <c r="A46" s="12">
        <f t="shared" si="1"/>
        <v>42</v>
      </c>
      <c r="B46" s="12" t="s">
        <v>298</v>
      </c>
      <c r="C46" s="12">
        <v>9629</v>
      </c>
      <c r="D46" s="19" t="s">
        <v>149</v>
      </c>
      <c r="E46" s="19">
        <f t="shared" si="4"/>
        <v>1</v>
      </c>
      <c r="F46" s="20" t="s">
        <v>334</v>
      </c>
      <c r="G46" s="21">
        <f t="shared" si="2"/>
        <v>71</v>
      </c>
      <c r="H46" s="21">
        <f t="shared" si="3"/>
        <v>20</v>
      </c>
      <c r="I46" s="21"/>
      <c r="J46" s="23"/>
      <c r="K46" s="22">
        <v>2</v>
      </c>
      <c r="L46" s="22">
        <v>10</v>
      </c>
      <c r="M46" s="22">
        <v>18</v>
      </c>
      <c r="N46" s="22">
        <v>21</v>
      </c>
      <c r="O46" s="22">
        <v>1</v>
      </c>
      <c r="P46" s="22">
        <v>1</v>
      </c>
      <c r="Q46" s="22">
        <v>10</v>
      </c>
      <c r="R46" s="22">
        <v>8</v>
      </c>
      <c r="S46" s="23"/>
      <c r="T46" s="22"/>
      <c r="U46" s="22">
        <v>2</v>
      </c>
      <c r="V46" s="22">
        <v>4</v>
      </c>
      <c r="W46" s="22">
        <v>3</v>
      </c>
      <c r="X46" s="22"/>
      <c r="Y46" s="22">
        <v>3</v>
      </c>
      <c r="Z46" s="22">
        <v>4</v>
      </c>
      <c r="AA46" s="22">
        <v>4</v>
      </c>
      <c r="AB46" s="23"/>
      <c r="AC46" s="23"/>
      <c r="AD46" s="23">
        <v>8</v>
      </c>
      <c r="AE46" s="23"/>
      <c r="AF46" s="23">
        <v>4</v>
      </c>
      <c r="AG46" s="23">
        <v>1</v>
      </c>
      <c r="AH46" s="23">
        <v>39</v>
      </c>
      <c r="AI46" s="23">
        <v>1</v>
      </c>
      <c r="AJ46" s="23"/>
      <c r="AK46" s="23"/>
      <c r="AL46" s="23"/>
      <c r="AM46" s="23"/>
      <c r="AN46" s="23"/>
      <c r="AO46" s="22">
        <v>2</v>
      </c>
      <c r="AP46" s="22"/>
      <c r="AQ46" s="31">
        <v>12</v>
      </c>
      <c r="AR46" s="57">
        <v>1</v>
      </c>
      <c r="AS46" s="57">
        <v>10</v>
      </c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>
        <v>1</v>
      </c>
      <c r="BM46" s="57">
        <v>12</v>
      </c>
      <c r="BN46" s="57"/>
      <c r="BO46" s="57"/>
      <c r="BP46" s="57"/>
      <c r="BQ46" s="57"/>
      <c r="BR46" s="57"/>
      <c r="BS46" s="57"/>
      <c r="BT46" s="2"/>
      <c r="BU46" s="14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</row>
    <row r="47" spans="1:91" ht="14.25" customHeight="1">
      <c r="A47" s="12">
        <f t="shared" si="1"/>
        <v>43</v>
      </c>
      <c r="B47" s="12" t="s">
        <v>298</v>
      </c>
      <c r="C47" s="12">
        <v>9554</v>
      </c>
      <c r="D47" s="19" t="s">
        <v>132</v>
      </c>
      <c r="E47" s="19">
        <f t="shared" si="4"/>
        <v>1</v>
      </c>
      <c r="F47" s="20" t="s">
        <v>334</v>
      </c>
      <c r="G47" s="21">
        <f t="shared" si="2"/>
        <v>132</v>
      </c>
      <c r="H47" s="21">
        <f t="shared" si="3"/>
        <v>12</v>
      </c>
      <c r="I47" s="21"/>
      <c r="J47" s="23"/>
      <c r="K47" s="22">
        <v>14</v>
      </c>
      <c r="L47" s="22">
        <v>14</v>
      </c>
      <c r="M47" s="22">
        <v>26</v>
      </c>
      <c r="N47" s="22">
        <v>25</v>
      </c>
      <c r="O47" s="22">
        <v>5</v>
      </c>
      <c r="P47" s="22">
        <v>15</v>
      </c>
      <c r="Q47" s="22">
        <v>14</v>
      </c>
      <c r="R47" s="22">
        <v>19</v>
      </c>
      <c r="S47" s="23"/>
      <c r="T47" s="22">
        <v>2</v>
      </c>
      <c r="U47" s="22">
        <v>3</v>
      </c>
      <c r="V47" s="22">
        <v>1</v>
      </c>
      <c r="W47" s="22">
        <v>1</v>
      </c>
      <c r="X47" s="22">
        <v>3</v>
      </c>
      <c r="Y47" s="22"/>
      <c r="Z47" s="22">
        <v>1</v>
      </c>
      <c r="AA47" s="22">
        <v>1</v>
      </c>
      <c r="AB47" s="23">
        <v>22</v>
      </c>
      <c r="AC47" s="23">
        <v>2</v>
      </c>
      <c r="AD47" s="23">
        <v>14</v>
      </c>
      <c r="AE47" s="23">
        <v>3</v>
      </c>
      <c r="AF47" s="23">
        <v>21</v>
      </c>
      <c r="AG47" s="23">
        <v>7</v>
      </c>
      <c r="AH47" s="23">
        <v>98</v>
      </c>
      <c r="AI47" s="23"/>
      <c r="AJ47" s="23">
        <v>4</v>
      </c>
      <c r="AK47" s="23"/>
      <c r="AL47" s="23">
        <v>3</v>
      </c>
      <c r="AM47" s="23"/>
      <c r="AN47" s="23"/>
      <c r="AO47" s="22">
        <v>113</v>
      </c>
      <c r="AP47" s="22">
        <v>29</v>
      </c>
      <c r="AQ47" s="31">
        <v>137</v>
      </c>
      <c r="AR47" s="57">
        <v>1</v>
      </c>
      <c r="AS47" s="57">
        <v>50</v>
      </c>
      <c r="AT47" s="57"/>
      <c r="AU47" s="57"/>
      <c r="AV47" s="57"/>
      <c r="AW47" s="57"/>
      <c r="AX47" s="57"/>
      <c r="AY47" s="57"/>
      <c r="AZ47" s="57"/>
      <c r="BA47" s="57"/>
      <c r="BB47" s="57">
        <v>13</v>
      </c>
      <c r="BC47" s="57">
        <v>19</v>
      </c>
      <c r="BD47" s="57"/>
      <c r="BE47" s="57"/>
      <c r="BF47" s="57">
        <v>4</v>
      </c>
      <c r="BG47" s="57">
        <v>20</v>
      </c>
      <c r="BH47" s="57">
        <v>3</v>
      </c>
      <c r="BI47" s="57">
        <v>60</v>
      </c>
      <c r="BJ47" s="57">
        <v>9</v>
      </c>
      <c r="BK47" s="57">
        <v>34</v>
      </c>
      <c r="BL47" s="57">
        <v>2</v>
      </c>
      <c r="BM47" s="57">
        <v>18</v>
      </c>
      <c r="BN47" s="57">
        <v>3</v>
      </c>
      <c r="BO47" s="57">
        <v>25</v>
      </c>
      <c r="BP47" s="57"/>
      <c r="BQ47" s="57"/>
      <c r="BR47" s="57">
        <v>3</v>
      </c>
      <c r="BS47" s="57">
        <v>150</v>
      </c>
      <c r="BT47" s="2"/>
      <c r="BU47" s="14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</row>
    <row r="48" spans="1:73" ht="14.25" customHeight="1">
      <c r="A48" s="12">
        <f t="shared" si="1"/>
        <v>44</v>
      </c>
      <c r="B48" s="12" t="s">
        <v>298</v>
      </c>
      <c r="C48" s="12">
        <v>9568</v>
      </c>
      <c r="D48" s="19" t="s">
        <v>139</v>
      </c>
      <c r="E48" s="19">
        <f t="shared" si="4"/>
      </c>
      <c r="F48" s="20" t="s">
        <v>331</v>
      </c>
      <c r="G48" s="21">
        <f t="shared" si="2"/>
        <v>106</v>
      </c>
      <c r="H48" s="21">
        <f t="shared" si="3"/>
        <v>25</v>
      </c>
      <c r="I48" s="21"/>
      <c r="J48" s="23"/>
      <c r="K48" s="18">
        <v>8</v>
      </c>
      <c r="L48" s="13">
        <v>5</v>
      </c>
      <c r="M48" s="13">
        <v>25</v>
      </c>
      <c r="N48" s="13">
        <v>37</v>
      </c>
      <c r="O48" s="13">
        <v>3</v>
      </c>
      <c r="P48" s="13">
        <v>3</v>
      </c>
      <c r="Q48" s="13">
        <v>17</v>
      </c>
      <c r="R48" s="13">
        <v>8</v>
      </c>
      <c r="S48" s="18"/>
      <c r="T48" s="13"/>
      <c r="U48" s="13">
        <v>2</v>
      </c>
      <c r="V48" s="13">
        <v>6</v>
      </c>
      <c r="W48" s="13">
        <v>5</v>
      </c>
      <c r="X48" s="13">
        <v>3</v>
      </c>
      <c r="Y48" s="13">
        <v>3</v>
      </c>
      <c r="Z48" s="13">
        <v>4</v>
      </c>
      <c r="AA48" s="13">
        <v>2</v>
      </c>
      <c r="AB48" s="18">
        <v>4</v>
      </c>
      <c r="AC48" s="18">
        <v>1</v>
      </c>
      <c r="AD48" s="18"/>
      <c r="AE48" s="18"/>
      <c r="AF48" s="18">
        <v>17</v>
      </c>
      <c r="AG48" s="18">
        <v>2</v>
      </c>
      <c r="AH48" s="18">
        <v>90</v>
      </c>
      <c r="AI48" s="18"/>
      <c r="AJ48" s="18"/>
      <c r="AK48" s="18"/>
      <c r="AL48" s="18"/>
      <c r="AM48" s="18"/>
      <c r="AN48" s="18"/>
      <c r="AO48" s="13"/>
      <c r="AP48" s="13">
        <v>10</v>
      </c>
      <c r="AQ48" s="13">
        <v>25</v>
      </c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>
        <v>1</v>
      </c>
      <c r="BC48" s="18">
        <v>3</v>
      </c>
      <c r="BD48" s="18">
        <v>1</v>
      </c>
      <c r="BE48" s="18">
        <v>40</v>
      </c>
      <c r="BF48" s="18">
        <v>4</v>
      </c>
      <c r="BG48" s="18">
        <v>10</v>
      </c>
      <c r="BH48" s="18"/>
      <c r="BI48" s="18"/>
      <c r="BJ48" s="18">
        <v>3</v>
      </c>
      <c r="BK48" s="18">
        <v>4</v>
      </c>
      <c r="BL48" s="18">
        <v>1</v>
      </c>
      <c r="BM48" s="18">
        <v>10</v>
      </c>
      <c r="BN48" s="18"/>
      <c r="BO48" s="18"/>
      <c r="BP48" s="18"/>
      <c r="BQ48" s="18"/>
      <c r="BR48" s="18"/>
      <c r="BS48" s="18"/>
      <c r="BU48" s="15"/>
    </row>
    <row r="49" spans="1:73" ht="14.25" customHeight="1">
      <c r="A49" s="12">
        <f t="shared" si="1"/>
        <v>45</v>
      </c>
      <c r="B49" s="17" t="s">
        <v>298</v>
      </c>
      <c r="C49" s="17">
        <v>9569</v>
      </c>
      <c r="D49" s="80" t="s">
        <v>270</v>
      </c>
      <c r="E49" s="80">
        <f t="shared" si="4"/>
        <v>1</v>
      </c>
      <c r="F49" s="20" t="s">
        <v>334</v>
      </c>
      <c r="G49" s="21">
        <f t="shared" si="2"/>
        <v>62</v>
      </c>
      <c r="H49" s="21">
        <f t="shared" si="3"/>
        <v>39</v>
      </c>
      <c r="I49" s="21"/>
      <c r="J49" s="23"/>
      <c r="K49" s="18">
        <v>2</v>
      </c>
      <c r="L49" s="18">
        <v>3</v>
      </c>
      <c r="M49" s="18">
        <v>8</v>
      </c>
      <c r="N49" s="18">
        <v>28</v>
      </c>
      <c r="O49" s="18">
        <v>5</v>
      </c>
      <c r="P49" s="18">
        <v>2</v>
      </c>
      <c r="Q49" s="18">
        <v>3</v>
      </c>
      <c r="R49" s="18">
        <v>11</v>
      </c>
      <c r="S49" s="18"/>
      <c r="T49" s="18">
        <v>14</v>
      </c>
      <c r="U49" s="18">
        <v>7</v>
      </c>
      <c r="V49" s="18">
        <v>1</v>
      </c>
      <c r="W49" s="18"/>
      <c r="X49" s="18">
        <v>12</v>
      </c>
      <c r="Y49" s="18">
        <v>4</v>
      </c>
      <c r="Z49" s="18"/>
      <c r="AA49" s="18">
        <v>1</v>
      </c>
      <c r="AB49" s="18">
        <v>15</v>
      </c>
      <c r="AC49" s="18">
        <v>6</v>
      </c>
      <c r="AD49" s="18"/>
      <c r="AE49" s="18"/>
      <c r="AF49" s="18">
        <v>25</v>
      </c>
      <c r="AG49" s="18"/>
      <c r="AH49" s="18">
        <v>37</v>
      </c>
      <c r="AI49" s="18">
        <v>3</v>
      </c>
      <c r="AJ49" s="18"/>
      <c r="AK49" s="18"/>
      <c r="AL49" s="18"/>
      <c r="AM49" s="18"/>
      <c r="AN49" s="18"/>
      <c r="AO49" s="18">
        <v>25</v>
      </c>
      <c r="AP49" s="18"/>
      <c r="AQ49" s="18">
        <v>10</v>
      </c>
      <c r="AR49" s="18"/>
      <c r="AS49" s="18"/>
      <c r="AT49" s="18">
        <v>1</v>
      </c>
      <c r="AU49" s="18">
        <v>10</v>
      </c>
      <c r="AV49" s="18">
        <v>1</v>
      </c>
      <c r="AW49" s="18">
        <v>30</v>
      </c>
      <c r="AX49" s="18"/>
      <c r="AY49" s="18"/>
      <c r="AZ49" s="18"/>
      <c r="BA49" s="18"/>
      <c r="BB49" s="18">
        <v>1</v>
      </c>
      <c r="BC49" s="18">
        <v>10</v>
      </c>
      <c r="BD49" s="18"/>
      <c r="BE49" s="18"/>
      <c r="BF49" s="18"/>
      <c r="BG49" s="18"/>
      <c r="BH49" s="18">
        <v>1</v>
      </c>
      <c r="BI49" s="18">
        <v>10</v>
      </c>
      <c r="BJ49" s="18"/>
      <c r="BK49" s="18"/>
      <c r="BL49" s="18">
        <v>1</v>
      </c>
      <c r="BM49" s="18">
        <v>3</v>
      </c>
      <c r="BN49" s="18"/>
      <c r="BO49" s="18"/>
      <c r="BP49" s="18"/>
      <c r="BQ49" s="18"/>
      <c r="BR49" s="18"/>
      <c r="BS49" s="18"/>
      <c r="BU49" s="15"/>
    </row>
    <row r="50" spans="1:207" ht="14.25" customHeight="1">
      <c r="A50" s="12">
        <f t="shared" si="1"/>
        <v>46</v>
      </c>
      <c r="B50" s="12" t="s">
        <v>298</v>
      </c>
      <c r="C50" s="17">
        <v>9570</v>
      </c>
      <c r="D50" s="19" t="s">
        <v>318</v>
      </c>
      <c r="E50" s="19">
        <f t="shared" si="4"/>
        <v>1</v>
      </c>
      <c r="F50" s="20" t="s">
        <v>334</v>
      </c>
      <c r="G50" s="21">
        <f t="shared" si="2"/>
        <v>117</v>
      </c>
      <c r="H50" s="21">
        <f t="shared" si="3"/>
        <v>7</v>
      </c>
      <c r="I50" s="21"/>
      <c r="J50" s="23"/>
      <c r="K50" s="18"/>
      <c r="L50" s="18">
        <v>4</v>
      </c>
      <c r="M50" s="18">
        <v>9</v>
      </c>
      <c r="N50" s="18">
        <v>72</v>
      </c>
      <c r="O50" s="18"/>
      <c r="P50" s="18">
        <v>2</v>
      </c>
      <c r="Q50" s="18">
        <v>2</v>
      </c>
      <c r="R50" s="18">
        <v>28</v>
      </c>
      <c r="S50" s="18"/>
      <c r="T50" s="18"/>
      <c r="U50" s="18"/>
      <c r="V50" s="18">
        <v>2</v>
      </c>
      <c r="W50" s="18"/>
      <c r="X50" s="18">
        <v>1</v>
      </c>
      <c r="Y50" s="18"/>
      <c r="Z50" s="18">
        <v>4</v>
      </c>
      <c r="AA50" s="18"/>
      <c r="AB50" s="18">
        <v>2</v>
      </c>
      <c r="AC50" s="18">
        <v>4</v>
      </c>
      <c r="AD50" s="18"/>
      <c r="AE50" s="18"/>
      <c r="AF50" s="18">
        <v>1</v>
      </c>
      <c r="AG50" s="18"/>
      <c r="AH50" s="18">
        <v>79</v>
      </c>
      <c r="AI50" s="18"/>
      <c r="AJ50" s="18"/>
      <c r="AK50" s="18"/>
      <c r="AL50" s="18"/>
      <c r="AM50" s="18"/>
      <c r="AN50" s="18"/>
      <c r="AO50" s="18"/>
      <c r="AP50" s="13"/>
      <c r="AQ50" s="18">
        <v>14</v>
      </c>
      <c r="AR50" s="18">
        <v>1</v>
      </c>
      <c r="AS50" s="18">
        <v>45</v>
      </c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U50" s="15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4.25" customHeight="1">
      <c r="A51" s="12">
        <f t="shared" si="1"/>
        <v>47</v>
      </c>
      <c r="B51" s="12" t="s">
        <v>298</v>
      </c>
      <c r="C51" s="12">
        <v>14406</v>
      </c>
      <c r="D51" s="19" t="s">
        <v>134</v>
      </c>
      <c r="E51" s="19">
        <f t="shared" si="4"/>
        <v>1</v>
      </c>
      <c r="F51" s="20" t="s">
        <v>334</v>
      </c>
      <c r="G51" s="21">
        <f t="shared" si="2"/>
        <v>33</v>
      </c>
      <c r="H51" s="21">
        <f t="shared" si="3"/>
        <v>62</v>
      </c>
      <c r="I51" s="21"/>
      <c r="J51" s="23"/>
      <c r="K51" s="18">
        <v>1</v>
      </c>
      <c r="L51" s="13"/>
      <c r="M51" s="13">
        <v>6</v>
      </c>
      <c r="N51" s="13">
        <v>14</v>
      </c>
      <c r="O51" s="13"/>
      <c r="P51" s="13"/>
      <c r="Q51" s="13">
        <v>3</v>
      </c>
      <c r="R51" s="13">
        <v>9</v>
      </c>
      <c r="S51" s="18"/>
      <c r="T51" s="13">
        <v>10</v>
      </c>
      <c r="U51" s="13">
        <v>6</v>
      </c>
      <c r="V51" s="13">
        <v>15</v>
      </c>
      <c r="W51" s="13">
        <v>8</v>
      </c>
      <c r="X51" s="13">
        <v>5</v>
      </c>
      <c r="Y51" s="13">
        <v>2</v>
      </c>
      <c r="Z51" s="13">
        <v>10</v>
      </c>
      <c r="AA51" s="13">
        <v>6</v>
      </c>
      <c r="AB51" s="18"/>
      <c r="AC51" s="18"/>
      <c r="AD51" s="18">
        <v>1</v>
      </c>
      <c r="AE51" s="18"/>
      <c r="AF51" s="18">
        <v>10</v>
      </c>
      <c r="AG51" s="18">
        <v>5</v>
      </c>
      <c r="AH51" s="18">
        <v>45</v>
      </c>
      <c r="AI51" s="18"/>
      <c r="AJ51" s="18"/>
      <c r="AK51" s="18"/>
      <c r="AL51" s="18"/>
      <c r="AM51" s="18"/>
      <c r="AN51" s="18"/>
      <c r="AO51" s="13"/>
      <c r="AP51" s="13"/>
      <c r="AQ51" s="13"/>
      <c r="AR51" s="18"/>
      <c r="AS51" s="18"/>
      <c r="AT51" s="18"/>
      <c r="AU51" s="18"/>
      <c r="AV51" s="18">
        <v>1</v>
      </c>
      <c r="AW51" s="18">
        <v>40</v>
      </c>
      <c r="AX51" s="18"/>
      <c r="AY51" s="18"/>
      <c r="AZ51" s="18"/>
      <c r="BA51" s="18"/>
      <c r="BB51" s="18">
        <v>5</v>
      </c>
      <c r="BC51" s="18">
        <v>10</v>
      </c>
      <c r="BD51" s="18"/>
      <c r="BE51" s="18"/>
      <c r="BF51" s="18"/>
      <c r="BG51" s="18"/>
      <c r="BH51" s="18"/>
      <c r="BI51" s="18"/>
      <c r="BJ51" s="18">
        <v>2</v>
      </c>
      <c r="BK51" s="18">
        <v>6</v>
      </c>
      <c r="BL51" s="18"/>
      <c r="BM51" s="18"/>
      <c r="BN51" s="18">
        <v>2</v>
      </c>
      <c r="BO51" s="18">
        <v>5</v>
      </c>
      <c r="BP51" s="18"/>
      <c r="BQ51" s="18"/>
      <c r="BR51" s="18">
        <v>2</v>
      </c>
      <c r="BS51" s="18">
        <v>30</v>
      </c>
      <c r="BU51" s="15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4.25" customHeight="1">
      <c r="A52" s="12">
        <f t="shared" si="1"/>
        <v>48</v>
      </c>
      <c r="B52" s="12" t="s">
        <v>298</v>
      </c>
      <c r="C52" s="12">
        <v>9632</v>
      </c>
      <c r="D52" s="19" t="s">
        <v>157</v>
      </c>
      <c r="E52" s="19">
        <f t="shared" si="4"/>
      </c>
      <c r="F52" s="20" t="s">
        <v>331</v>
      </c>
      <c r="G52" s="21">
        <f t="shared" si="2"/>
        <v>89</v>
      </c>
      <c r="H52" s="21">
        <f t="shared" si="3"/>
        <v>32</v>
      </c>
      <c r="I52" s="21"/>
      <c r="J52" s="23"/>
      <c r="K52" s="13">
        <v>1</v>
      </c>
      <c r="L52" s="13">
        <v>6</v>
      </c>
      <c r="M52" s="13">
        <v>21</v>
      </c>
      <c r="N52" s="13">
        <v>24</v>
      </c>
      <c r="O52" s="13">
        <v>2</v>
      </c>
      <c r="P52" s="13">
        <v>5</v>
      </c>
      <c r="Q52" s="13">
        <v>17</v>
      </c>
      <c r="R52" s="13">
        <v>13</v>
      </c>
      <c r="S52" s="18"/>
      <c r="T52" s="13">
        <v>1</v>
      </c>
      <c r="U52" s="13">
        <v>2</v>
      </c>
      <c r="V52" s="13">
        <v>7</v>
      </c>
      <c r="W52" s="13">
        <v>11</v>
      </c>
      <c r="X52" s="13">
        <v>1</v>
      </c>
      <c r="Y52" s="13">
        <v>2</v>
      </c>
      <c r="Z52" s="13">
        <v>2</v>
      </c>
      <c r="AA52" s="13">
        <v>6</v>
      </c>
      <c r="AB52" s="18">
        <v>13</v>
      </c>
      <c r="AC52" s="18">
        <v>2</v>
      </c>
      <c r="AD52" s="18"/>
      <c r="AE52" s="18">
        <v>25</v>
      </c>
      <c r="AF52" s="18">
        <v>5</v>
      </c>
      <c r="AG52" s="18"/>
      <c r="AH52" s="18">
        <v>74</v>
      </c>
      <c r="AI52" s="18">
        <v>3</v>
      </c>
      <c r="AJ52" s="18"/>
      <c r="AK52" s="18"/>
      <c r="AL52" s="18"/>
      <c r="AM52" s="18"/>
      <c r="AN52" s="18"/>
      <c r="AO52" s="13">
        <v>5</v>
      </c>
      <c r="AP52" s="13"/>
      <c r="AQ52" s="13">
        <v>45</v>
      </c>
      <c r="AR52" s="18">
        <v>1</v>
      </c>
      <c r="AS52" s="18">
        <v>32</v>
      </c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>
        <v>1</v>
      </c>
      <c r="BI52" s="18">
        <v>5</v>
      </c>
      <c r="BJ52" s="18"/>
      <c r="BK52" s="18"/>
      <c r="BL52" s="18">
        <v>1</v>
      </c>
      <c r="BM52" s="18">
        <v>40</v>
      </c>
      <c r="BN52" s="18"/>
      <c r="BO52" s="18"/>
      <c r="BP52" s="18">
        <v>2</v>
      </c>
      <c r="BQ52" s="18">
        <v>12</v>
      </c>
      <c r="BR52" s="18"/>
      <c r="BS52" s="18"/>
      <c r="BU52" s="15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6" ht="14.25" customHeight="1">
      <c r="A53" s="86">
        <f t="shared" si="1"/>
        <v>49</v>
      </c>
      <c r="B53" s="86" t="s">
        <v>298</v>
      </c>
      <c r="C53" s="86">
        <v>9633</v>
      </c>
      <c r="D53" s="85" t="s">
        <v>158</v>
      </c>
      <c r="E53" s="19">
        <f t="shared" si="4"/>
        <v>1</v>
      </c>
      <c r="F53" s="20" t="s">
        <v>334</v>
      </c>
      <c r="G53" s="21">
        <f t="shared" si="2"/>
        <v>306</v>
      </c>
      <c r="H53" s="21">
        <f t="shared" si="3"/>
        <v>27</v>
      </c>
      <c r="I53" s="21"/>
      <c r="J53" s="23"/>
      <c r="K53" s="13">
        <v>8</v>
      </c>
      <c r="L53" s="13">
        <v>52</v>
      </c>
      <c r="M53" s="13">
        <v>61</v>
      </c>
      <c r="N53" s="13">
        <v>52</v>
      </c>
      <c r="O53" s="13">
        <v>10</v>
      </c>
      <c r="P53" s="13">
        <v>41</v>
      </c>
      <c r="Q53" s="13">
        <v>44</v>
      </c>
      <c r="R53" s="13">
        <v>38</v>
      </c>
      <c r="S53" s="18"/>
      <c r="T53" s="13">
        <v>1</v>
      </c>
      <c r="U53" s="13">
        <v>6</v>
      </c>
      <c r="V53" s="13">
        <v>3</v>
      </c>
      <c r="W53" s="13">
        <v>4</v>
      </c>
      <c r="X53" s="13">
        <v>2</v>
      </c>
      <c r="Y53" s="13">
        <v>4</v>
      </c>
      <c r="Z53" s="13">
        <v>4</v>
      </c>
      <c r="AA53" s="13">
        <v>3</v>
      </c>
      <c r="AB53" s="18">
        <v>8</v>
      </c>
      <c r="AC53" s="18">
        <v>4</v>
      </c>
      <c r="AD53" s="18"/>
      <c r="AE53" s="18">
        <v>9</v>
      </c>
      <c r="AF53" s="18">
        <v>54</v>
      </c>
      <c r="AG53" s="18">
        <v>19</v>
      </c>
      <c r="AH53" s="18">
        <v>175</v>
      </c>
      <c r="AI53" s="18">
        <v>5</v>
      </c>
      <c r="AJ53" s="18">
        <v>1</v>
      </c>
      <c r="AK53" s="18"/>
      <c r="AL53" s="18"/>
      <c r="AM53" s="18"/>
      <c r="AN53" s="18">
        <v>7</v>
      </c>
      <c r="AO53" s="13">
        <v>145</v>
      </c>
      <c r="AP53" s="13">
        <v>54</v>
      </c>
      <c r="AQ53" s="13">
        <v>136</v>
      </c>
      <c r="AR53" s="18">
        <v>2</v>
      </c>
      <c r="AS53" s="18">
        <v>107.25</v>
      </c>
      <c r="AT53" s="18"/>
      <c r="AU53" s="18"/>
      <c r="AV53" s="18"/>
      <c r="AW53" s="18"/>
      <c r="AX53" s="18"/>
      <c r="AY53" s="18"/>
      <c r="AZ53" s="18">
        <v>1</v>
      </c>
      <c r="BA53" s="18">
        <v>16</v>
      </c>
      <c r="BB53" s="18">
        <v>36</v>
      </c>
      <c r="BC53" s="18">
        <v>89</v>
      </c>
      <c r="BD53" s="18">
        <v>1</v>
      </c>
      <c r="BE53" s="18">
        <v>30</v>
      </c>
      <c r="BF53" s="18">
        <v>6</v>
      </c>
      <c r="BG53" s="18">
        <v>17</v>
      </c>
      <c r="BH53" s="18">
        <v>3</v>
      </c>
      <c r="BI53" s="18">
        <v>39</v>
      </c>
      <c r="BJ53" s="18">
        <v>22</v>
      </c>
      <c r="BK53" s="18">
        <v>44</v>
      </c>
      <c r="BL53" s="18">
        <v>5</v>
      </c>
      <c r="BM53" s="18">
        <v>113</v>
      </c>
      <c r="BN53" s="18">
        <v>46</v>
      </c>
      <c r="BO53" s="18">
        <v>78</v>
      </c>
      <c r="BP53" s="18">
        <v>1</v>
      </c>
      <c r="BQ53" s="18">
        <v>10</v>
      </c>
      <c r="BR53" s="18">
        <v>1</v>
      </c>
      <c r="BS53" s="18">
        <v>5</v>
      </c>
      <c r="BU53" s="15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</row>
    <row r="54" spans="1:71" s="71" customFormat="1" ht="15" customHeight="1">
      <c r="A54" s="188" t="s">
        <v>350</v>
      </c>
      <c r="B54" s="188"/>
      <c r="C54" s="188"/>
      <c r="D54" s="188"/>
      <c r="E54" s="19">
        <f t="shared" si="4"/>
      </c>
      <c r="F54" s="72">
        <f>COUNT(E5:E53)</f>
        <v>36</v>
      </c>
      <c r="G54" s="101">
        <f>SUM(G5:G53)</f>
        <v>4654</v>
      </c>
      <c r="H54" s="101">
        <f>SUM(H5:H53)</f>
        <v>1562</v>
      </c>
      <c r="I54" s="99"/>
      <c r="J54" s="102">
        <f>SUM(J5:J53)</f>
        <v>0</v>
      </c>
      <c r="K54" s="102">
        <f aca="true" t="shared" si="5" ref="K54:BS54">SUM(K5:K53)</f>
        <v>130</v>
      </c>
      <c r="L54" s="102">
        <f t="shared" si="5"/>
        <v>362</v>
      </c>
      <c r="M54" s="102">
        <f t="shared" si="5"/>
        <v>954</v>
      </c>
      <c r="N54" s="102">
        <f t="shared" si="5"/>
        <v>1562</v>
      </c>
      <c r="O54" s="102">
        <f t="shared" si="5"/>
        <v>111</v>
      </c>
      <c r="P54" s="102">
        <f t="shared" si="5"/>
        <v>259</v>
      </c>
      <c r="Q54" s="102">
        <f t="shared" si="5"/>
        <v>544</v>
      </c>
      <c r="R54" s="102">
        <f t="shared" si="5"/>
        <v>732</v>
      </c>
      <c r="S54" s="102">
        <f t="shared" si="5"/>
        <v>0</v>
      </c>
      <c r="T54" s="102">
        <f t="shared" si="5"/>
        <v>128</v>
      </c>
      <c r="U54" s="102">
        <f t="shared" si="5"/>
        <v>153</v>
      </c>
      <c r="V54" s="102">
        <f t="shared" si="5"/>
        <v>276</v>
      </c>
      <c r="W54" s="102">
        <f t="shared" si="5"/>
        <v>355</v>
      </c>
      <c r="X54" s="102">
        <f t="shared" si="5"/>
        <v>99</v>
      </c>
      <c r="Y54" s="102">
        <f t="shared" si="5"/>
        <v>119</v>
      </c>
      <c r="Z54" s="102">
        <f t="shared" si="5"/>
        <v>203</v>
      </c>
      <c r="AA54" s="102">
        <f t="shared" si="5"/>
        <v>229</v>
      </c>
      <c r="AB54" s="102">
        <f t="shared" si="5"/>
        <v>264</v>
      </c>
      <c r="AC54" s="102">
        <f t="shared" si="5"/>
        <v>168</v>
      </c>
      <c r="AD54" s="102">
        <f t="shared" si="5"/>
        <v>130</v>
      </c>
      <c r="AE54" s="102">
        <f t="shared" si="5"/>
        <v>300</v>
      </c>
      <c r="AF54" s="102">
        <f t="shared" si="5"/>
        <v>583.5</v>
      </c>
      <c r="AG54" s="102">
        <f t="shared" si="5"/>
        <v>215</v>
      </c>
      <c r="AH54" s="102">
        <f t="shared" si="5"/>
        <v>3547.5</v>
      </c>
      <c r="AI54" s="102">
        <f t="shared" si="5"/>
        <v>68</v>
      </c>
      <c r="AJ54" s="102">
        <f t="shared" si="5"/>
        <v>12</v>
      </c>
      <c r="AK54" s="102">
        <f t="shared" si="5"/>
        <v>17</v>
      </c>
      <c r="AL54" s="102">
        <f t="shared" si="5"/>
        <v>4</v>
      </c>
      <c r="AM54" s="102">
        <f t="shared" si="5"/>
        <v>1</v>
      </c>
      <c r="AN54" s="102">
        <f t="shared" si="5"/>
        <v>26</v>
      </c>
      <c r="AO54" s="102">
        <f t="shared" si="5"/>
        <v>1176.5</v>
      </c>
      <c r="AP54" s="102">
        <f t="shared" si="5"/>
        <v>542</v>
      </c>
      <c r="AQ54" s="102">
        <f t="shared" si="5"/>
        <v>1695</v>
      </c>
      <c r="AR54" s="102">
        <f t="shared" si="5"/>
        <v>37</v>
      </c>
      <c r="AS54" s="102">
        <f t="shared" si="5"/>
        <v>1189.25</v>
      </c>
      <c r="AT54" s="102">
        <f t="shared" si="5"/>
        <v>5</v>
      </c>
      <c r="AU54" s="102">
        <f t="shared" si="5"/>
        <v>39</v>
      </c>
      <c r="AV54" s="102">
        <f t="shared" si="5"/>
        <v>11</v>
      </c>
      <c r="AW54" s="102">
        <f t="shared" si="5"/>
        <v>243</v>
      </c>
      <c r="AX54" s="102">
        <f t="shared" si="5"/>
        <v>3</v>
      </c>
      <c r="AY54" s="102">
        <f t="shared" si="5"/>
        <v>1</v>
      </c>
      <c r="AZ54" s="102">
        <f t="shared" si="5"/>
        <v>10</v>
      </c>
      <c r="BA54" s="102">
        <f t="shared" si="5"/>
        <v>59</v>
      </c>
      <c r="BB54" s="102">
        <f t="shared" si="5"/>
        <v>383</v>
      </c>
      <c r="BC54" s="102">
        <f t="shared" si="5"/>
        <v>376</v>
      </c>
      <c r="BD54" s="102">
        <f t="shared" si="5"/>
        <v>21</v>
      </c>
      <c r="BE54" s="102">
        <f t="shared" si="5"/>
        <v>410</v>
      </c>
      <c r="BF54" s="102">
        <f t="shared" si="5"/>
        <v>159</v>
      </c>
      <c r="BG54" s="102">
        <f t="shared" si="5"/>
        <v>294</v>
      </c>
      <c r="BH54" s="102">
        <f t="shared" si="5"/>
        <v>17</v>
      </c>
      <c r="BI54" s="102">
        <f t="shared" si="5"/>
        <v>265.75</v>
      </c>
      <c r="BJ54" s="102">
        <f t="shared" si="5"/>
        <v>195</v>
      </c>
      <c r="BK54" s="102">
        <f t="shared" si="5"/>
        <v>379.5</v>
      </c>
      <c r="BL54" s="102">
        <f t="shared" si="5"/>
        <v>39</v>
      </c>
      <c r="BM54" s="102">
        <f t="shared" si="5"/>
        <v>609.5</v>
      </c>
      <c r="BN54" s="102">
        <f t="shared" si="5"/>
        <v>176</v>
      </c>
      <c r="BO54" s="102">
        <f t="shared" si="5"/>
        <v>482</v>
      </c>
      <c r="BP54" s="102">
        <f t="shared" si="5"/>
        <v>59</v>
      </c>
      <c r="BQ54" s="102">
        <f t="shared" si="5"/>
        <v>174.25</v>
      </c>
      <c r="BR54" s="102">
        <f t="shared" si="5"/>
        <v>358</v>
      </c>
      <c r="BS54" s="102">
        <f t="shared" si="5"/>
        <v>615.5</v>
      </c>
    </row>
    <row r="55" spans="1:71" s="9" customFormat="1" ht="15" customHeight="1">
      <c r="A55" s="155" t="s">
        <v>333</v>
      </c>
      <c r="B55" s="155"/>
      <c r="C55" s="155"/>
      <c r="D55" s="155"/>
      <c r="E55" s="19">
        <f t="shared" si="4"/>
      </c>
      <c r="F55" s="17"/>
      <c r="G55" s="101">
        <v>4746</v>
      </c>
      <c r="H55" s="101">
        <v>1692</v>
      </c>
      <c r="I55" s="21">
        <v>0</v>
      </c>
      <c r="J55" s="73">
        <v>99</v>
      </c>
      <c r="K55" s="73">
        <v>125</v>
      </c>
      <c r="L55" s="73">
        <v>363</v>
      </c>
      <c r="M55" s="73">
        <v>960</v>
      </c>
      <c r="N55" s="73">
        <v>1562</v>
      </c>
      <c r="O55" s="73">
        <v>104</v>
      </c>
      <c r="P55" s="73">
        <v>255</v>
      </c>
      <c r="Q55" s="73">
        <v>564</v>
      </c>
      <c r="R55" s="73">
        <v>714</v>
      </c>
      <c r="S55" s="73">
        <v>173</v>
      </c>
      <c r="T55" s="73">
        <v>122</v>
      </c>
      <c r="U55" s="73">
        <v>162</v>
      </c>
      <c r="V55" s="73">
        <v>287</v>
      </c>
      <c r="W55" s="73">
        <v>319</v>
      </c>
      <c r="X55" s="73">
        <v>89</v>
      </c>
      <c r="Y55" s="73">
        <v>132</v>
      </c>
      <c r="Z55" s="73">
        <v>200</v>
      </c>
      <c r="AA55" s="73">
        <v>208</v>
      </c>
      <c r="AB55" s="73">
        <v>269</v>
      </c>
      <c r="AC55" s="73">
        <v>186</v>
      </c>
      <c r="AD55" s="73">
        <v>106</v>
      </c>
      <c r="AE55" s="73">
        <v>287</v>
      </c>
      <c r="AF55" s="73">
        <v>610</v>
      </c>
      <c r="AG55" s="73">
        <v>348</v>
      </c>
      <c r="AH55" s="73">
        <v>3704</v>
      </c>
      <c r="AI55" s="73">
        <v>93</v>
      </c>
      <c r="AJ55" s="73">
        <v>37</v>
      </c>
      <c r="AK55" s="73">
        <v>26</v>
      </c>
      <c r="AL55" s="73">
        <v>1</v>
      </c>
      <c r="AM55" s="73">
        <v>0</v>
      </c>
      <c r="AN55" s="73">
        <v>19</v>
      </c>
      <c r="AO55" s="73">
        <v>1166</v>
      </c>
      <c r="AP55" s="73">
        <v>590</v>
      </c>
      <c r="AQ55" s="73">
        <v>1632</v>
      </c>
      <c r="AR55" s="103">
        <v>35</v>
      </c>
      <c r="AS55" s="104">
        <v>1115.5</v>
      </c>
      <c r="AT55" s="104">
        <v>0</v>
      </c>
      <c r="AU55" s="104">
        <v>0</v>
      </c>
      <c r="AV55" s="104">
        <v>5</v>
      </c>
      <c r="AW55" s="104">
        <v>108</v>
      </c>
      <c r="AX55" s="104">
        <v>1</v>
      </c>
      <c r="AY55" s="104">
        <v>3</v>
      </c>
      <c r="AZ55" s="104">
        <v>9</v>
      </c>
      <c r="BA55" s="104">
        <v>49</v>
      </c>
      <c r="BB55" s="104">
        <v>356</v>
      </c>
      <c r="BC55" s="104">
        <v>194.45</v>
      </c>
      <c r="BD55" s="104">
        <v>27</v>
      </c>
      <c r="BE55" s="104">
        <v>441.5</v>
      </c>
      <c r="BF55" s="104">
        <v>162</v>
      </c>
      <c r="BG55" s="104">
        <v>276.2</v>
      </c>
      <c r="BH55" s="104">
        <v>15.4</v>
      </c>
      <c r="BI55" s="69">
        <v>236</v>
      </c>
      <c r="BJ55" s="104">
        <v>232</v>
      </c>
      <c r="BK55" s="104">
        <v>369.6</v>
      </c>
      <c r="BL55" s="104">
        <v>37</v>
      </c>
      <c r="BM55" s="69">
        <v>621.5</v>
      </c>
      <c r="BN55" s="104">
        <v>111</v>
      </c>
      <c r="BO55" s="104">
        <v>223.3</v>
      </c>
      <c r="BP55" s="104">
        <v>29</v>
      </c>
      <c r="BQ55" s="69">
        <v>207</v>
      </c>
      <c r="BR55" s="104">
        <v>198</v>
      </c>
      <c r="BS55" s="105">
        <v>180</v>
      </c>
    </row>
    <row r="56" spans="1:71" s="9" customFormat="1" ht="15" customHeight="1">
      <c r="A56" s="155" t="s">
        <v>349</v>
      </c>
      <c r="B56" s="155"/>
      <c r="C56" s="155"/>
      <c r="D56" s="155"/>
      <c r="E56" s="85">
        <f t="shared" si="4"/>
      </c>
      <c r="F56" s="17"/>
      <c r="G56" s="11">
        <f>IF(G55=0,"",G54/G55)</f>
        <v>0.9806152549515381</v>
      </c>
      <c r="H56" s="11">
        <f aca="true" t="shared" si="6" ref="H56:BS56">IF(H55=0,"",H54/H55)</f>
        <v>0.9231678486997635</v>
      </c>
      <c r="I56" s="11">
        <f t="shared" si="6"/>
      </c>
      <c r="J56" s="11">
        <f t="shared" si="6"/>
        <v>0</v>
      </c>
      <c r="K56" s="11">
        <f t="shared" si="6"/>
        <v>1.04</v>
      </c>
      <c r="L56" s="11">
        <f t="shared" si="6"/>
        <v>0.9972451790633609</v>
      </c>
      <c r="M56" s="11">
        <f t="shared" si="6"/>
        <v>0.99375</v>
      </c>
      <c r="N56" s="11">
        <f t="shared" si="6"/>
        <v>1</v>
      </c>
      <c r="O56" s="11">
        <f t="shared" si="6"/>
        <v>1.0673076923076923</v>
      </c>
      <c r="P56" s="11">
        <f t="shared" si="6"/>
        <v>1.0156862745098039</v>
      </c>
      <c r="Q56" s="11">
        <f t="shared" si="6"/>
        <v>0.9645390070921985</v>
      </c>
      <c r="R56" s="11">
        <f t="shared" si="6"/>
        <v>1.0252100840336134</v>
      </c>
      <c r="S56" s="11">
        <f t="shared" si="6"/>
        <v>0</v>
      </c>
      <c r="T56" s="11">
        <f t="shared" si="6"/>
        <v>1.0491803278688525</v>
      </c>
      <c r="U56" s="11">
        <f t="shared" si="6"/>
        <v>0.9444444444444444</v>
      </c>
      <c r="V56" s="11">
        <f t="shared" si="6"/>
        <v>0.9616724738675958</v>
      </c>
      <c r="W56" s="11">
        <f t="shared" si="6"/>
        <v>1.1128526645768024</v>
      </c>
      <c r="X56" s="11">
        <f t="shared" si="6"/>
        <v>1.1123595505617978</v>
      </c>
      <c r="Y56" s="11">
        <f t="shared" si="6"/>
        <v>0.9015151515151515</v>
      </c>
      <c r="Z56" s="11">
        <f t="shared" si="6"/>
        <v>1.015</v>
      </c>
      <c r="AA56" s="11">
        <f t="shared" si="6"/>
        <v>1.1009615384615385</v>
      </c>
      <c r="AB56" s="11">
        <f t="shared" si="6"/>
        <v>0.9814126394052045</v>
      </c>
      <c r="AC56" s="11">
        <f t="shared" si="6"/>
        <v>0.9032258064516129</v>
      </c>
      <c r="AD56" s="11">
        <f t="shared" si="6"/>
        <v>1.2264150943396226</v>
      </c>
      <c r="AE56" s="11">
        <f t="shared" si="6"/>
        <v>1.0452961672473868</v>
      </c>
      <c r="AF56" s="11">
        <f t="shared" si="6"/>
        <v>0.9565573770491803</v>
      </c>
      <c r="AG56" s="11">
        <f t="shared" si="6"/>
        <v>0.617816091954023</v>
      </c>
      <c r="AH56" s="11">
        <f t="shared" si="6"/>
        <v>0.9577483801295896</v>
      </c>
      <c r="AI56" s="11">
        <f t="shared" si="6"/>
        <v>0.7311827956989247</v>
      </c>
      <c r="AJ56" s="11">
        <f t="shared" si="6"/>
        <v>0.32432432432432434</v>
      </c>
      <c r="AK56" s="11">
        <f t="shared" si="6"/>
        <v>0.6538461538461539</v>
      </c>
      <c r="AL56" s="11">
        <f t="shared" si="6"/>
        <v>4</v>
      </c>
      <c r="AM56" s="11">
        <f t="shared" si="6"/>
      </c>
      <c r="AN56" s="11">
        <f t="shared" si="6"/>
        <v>1.368421052631579</v>
      </c>
      <c r="AO56" s="11">
        <f t="shared" si="6"/>
        <v>1.0090051457975986</v>
      </c>
      <c r="AP56" s="11">
        <f t="shared" si="6"/>
        <v>0.9186440677966101</v>
      </c>
      <c r="AQ56" s="11">
        <f t="shared" si="6"/>
        <v>1.0386029411764706</v>
      </c>
      <c r="AR56" s="11">
        <f t="shared" si="6"/>
        <v>1.0571428571428572</v>
      </c>
      <c r="AS56" s="11">
        <f t="shared" si="6"/>
        <v>1.0661138502913492</v>
      </c>
      <c r="AT56" s="11">
        <f t="shared" si="6"/>
      </c>
      <c r="AU56" s="11">
        <f t="shared" si="6"/>
      </c>
      <c r="AV56" s="11">
        <f t="shared" si="6"/>
        <v>2.2</v>
      </c>
      <c r="AW56" s="11">
        <f t="shared" si="6"/>
        <v>2.25</v>
      </c>
      <c r="AX56" s="11">
        <f t="shared" si="6"/>
        <v>3</v>
      </c>
      <c r="AY56" s="11">
        <f t="shared" si="6"/>
        <v>0.3333333333333333</v>
      </c>
      <c r="AZ56" s="11">
        <f t="shared" si="6"/>
        <v>1.1111111111111112</v>
      </c>
      <c r="BA56" s="11">
        <f t="shared" si="6"/>
        <v>1.2040816326530612</v>
      </c>
      <c r="BB56" s="11">
        <f t="shared" si="6"/>
        <v>1.0758426966292134</v>
      </c>
      <c r="BC56" s="11">
        <f t="shared" si="6"/>
        <v>1.933659038313191</v>
      </c>
      <c r="BD56" s="11">
        <f t="shared" si="6"/>
        <v>0.7777777777777778</v>
      </c>
      <c r="BE56" s="11">
        <f t="shared" si="6"/>
        <v>0.928652321630804</v>
      </c>
      <c r="BF56" s="11">
        <f t="shared" si="6"/>
        <v>0.9814814814814815</v>
      </c>
      <c r="BG56" s="11">
        <f t="shared" si="6"/>
        <v>1.0644460535843592</v>
      </c>
      <c r="BH56" s="11">
        <f t="shared" si="6"/>
        <v>1.103896103896104</v>
      </c>
      <c r="BI56" s="11">
        <f t="shared" si="6"/>
        <v>1.1260593220338984</v>
      </c>
      <c r="BJ56" s="11">
        <f t="shared" si="6"/>
        <v>0.8405172413793104</v>
      </c>
      <c r="BK56" s="11">
        <f t="shared" si="6"/>
        <v>1.0267857142857142</v>
      </c>
      <c r="BL56" s="11">
        <f t="shared" si="6"/>
        <v>1.054054054054054</v>
      </c>
      <c r="BM56" s="11">
        <f t="shared" si="6"/>
        <v>0.9806918744971842</v>
      </c>
      <c r="BN56" s="11">
        <f t="shared" si="6"/>
        <v>1.5855855855855856</v>
      </c>
      <c r="BO56" s="11">
        <f t="shared" si="6"/>
        <v>2.1585311240483653</v>
      </c>
      <c r="BP56" s="11">
        <f t="shared" si="6"/>
        <v>2.0344827586206895</v>
      </c>
      <c r="BQ56" s="11">
        <f t="shared" si="6"/>
        <v>0.8417874396135265</v>
      </c>
      <c r="BR56" s="11">
        <f t="shared" si="6"/>
        <v>1.8080808080808082</v>
      </c>
      <c r="BS56" s="11">
        <f t="shared" si="6"/>
        <v>3.4194444444444443</v>
      </c>
    </row>
    <row r="57" spans="1:5" ht="12.75">
      <c r="A57" s="4"/>
      <c r="E57" s="55">
        <f t="shared" si="4"/>
      </c>
    </row>
    <row r="58" spans="1:6" ht="12.75">
      <c r="A58" s="4"/>
      <c r="D58" s="66" t="s">
        <v>330</v>
      </c>
      <c r="E58" s="55"/>
      <c r="F58" s="67">
        <f>(A53-F54)/A53</f>
        <v>0.2653061224489796</v>
      </c>
    </row>
    <row r="59" spans="1:5" ht="12.75">
      <c r="A59" s="4"/>
      <c r="E59" s="55">
        <f aca="true" t="shared" si="7" ref="E59:E78">IF(F59="Y",1,"")</f>
      </c>
    </row>
    <row r="60" spans="1:5" ht="12.75">
      <c r="A60" s="4"/>
      <c r="E60" s="55">
        <f t="shared" si="7"/>
      </c>
    </row>
    <row r="61" spans="1:5" ht="12.75">
      <c r="A61" s="4"/>
      <c r="E61" s="55">
        <f t="shared" si="7"/>
      </c>
    </row>
    <row r="62" spans="1:5" ht="12.75">
      <c r="A62" s="4"/>
      <c r="E62" s="55">
        <f t="shared" si="7"/>
      </c>
    </row>
    <row r="63" spans="1:5" ht="12.75">
      <c r="A63" s="4"/>
      <c r="E63" s="55">
        <f t="shared" si="7"/>
      </c>
    </row>
    <row r="64" spans="1:5" ht="12.75">
      <c r="A64" s="4"/>
      <c r="E64" s="55">
        <f t="shared" si="7"/>
      </c>
    </row>
    <row r="65" spans="1:5" ht="12.75">
      <c r="A65" s="4"/>
      <c r="E65" s="55">
        <f t="shared" si="7"/>
      </c>
    </row>
    <row r="66" spans="1:5" ht="12.75">
      <c r="A66" s="4"/>
      <c r="E66" s="55">
        <f t="shared" si="7"/>
      </c>
    </row>
    <row r="67" spans="1:5" ht="12.75">
      <c r="A67" s="4"/>
      <c r="E67" s="55">
        <f t="shared" si="7"/>
      </c>
    </row>
    <row r="68" spans="1:5" ht="12.75">
      <c r="A68" s="4"/>
      <c r="E68" s="55">
        <f t="shared" si="7"/>
      </c>
    </row>
    <row r="69" spans="1:5" ht="12.75">
      <c r="A69" s="4"/>
      <c r="E69" s="55">
        <f t="shared" si="7"/>
      </c>
    </row>
    <row r="70" spans="1:5" ht="12.75">
      <c r="A70" s="4"/>
      <c r="E70" s="55">
        <f t="shared" si="7"/>
      </c>
    </row>
    <row r="71" spans="1:5" ht="12.75">
      <c r="A71" s="4"/>
      <c r="E71" s="55">
        <f t="shared" si="7"/>
      </c>
    </row>
    <row r="72" spans="1:5" ht="12.75">
      <c r="A72" s="4"/>
      <c r="E72" s="55">
        <f t="shared" si="7"/>
      </c>
    </row>
    <row r="73" spans="1:5" ht="12.75">
      <c r="A73" s="4"/>
      <c r="E73" s="55">
        <f t="shared" si="7"/>
      </c>
    </row>
    <row r="74" spans="1:5" ht="12.75">
      <c r="A74" s="4"/>
      <c r="E74" s="55">
        <f t="shared" si="7"/>
      </c>
    </row>
    <row r="75" spans="1:5" ht="12.75">
      <c r="A75" s="4"/>
      <c r="E75" s="55">
        <f t="shared" si="7"/>
      </c>
    </row>
    <row r="76" spans="1:5" ht="12.75">
      <c r="A76" s="4"/>
      <c r="E76" s="55">
        <f t="shared" si="7"/>
      </c>
    </row>
    <row r="77" spans="1:5" ht="12.75">
      <c r="A77" s="4"/>
      <c r="E77" s="55">
        <f t="shared" si="7"/>
      </c>
    </row>
    <row r="78" spans="1:5" ht="12.75">
      <c r="A78" s="4"/>
      <c r="E78" s="55">
        <f t="shared" si="7"/>
      </c>
    </row>
  </sheetData>
  <sheetProtection/>
  <mergeCells count="39">
    <mergeCell ref="AR3:AS3"/>
    <mergeCell ref="AT3:AU3"/>
    <mergeCell ref="AV3:AW3"/>
    <mergeCell ref="AX3:AY3"/>
    <mergeCell ref="AZ3:BA3"/>
    <mergeCell ref="AK1:AL3"/>
    <mergeCell ref="BD2:BG2"/>
    <mergeCell ref="BH2:BK2"/>
    <mergeCell ref="BL2:BO2"/>
    <mergeCell ref="BD3:BE3"/>
    <mergeCell ref="BF3:BG3"/>
    <mergeCell ref="BH3:BI3"/>
    <mergeCell ref="BJ3:BK3"/>
    <mergeCell ref="A1:D4"/>
    <mergeCell ref="E1:E4"/>
    <mergeCell ref="F1:F4"/>
    <mergeCell ref="G1:G4"/>
    <mergeCell ref="H1:H4"/>
    <mergeCell ref="I1:I4"/>
    <mergeCell ref="AB1:AE3"/>
    <mergeCell ref="AF1:AH3"/>
    <mergeCell ref="AI1:AJ3"/>
    <mergeCell ref="BB3:BC3"/>
    <mergeCell ref="AM1:AN3"/>
    <mergeCell ref="AO1:AQ3"/>
    <mergeCell ref="AR1:BS1"/>
    <mergeCell ref="AR2:AU2"/>
    <mergeCell ref="AV2:AY2"/>
    <mergeCell ref="AZ2:BC2"/>
    <mergeCell ref="A56:D56"/>
    <mergeCell ref="A55:D55"/>
    <mergeCell ref="A54:D54"/>
    <mergeCell ref="BP2:BS2"/>
    <mergeCell ref="BR3:BS3"/>
    <mergeCell ref="BL3:BM3"/>
    <mergeCell ref="BN3:BO3"/>
    <mergeCell ref="BP3:BQ3"/>
    <mergeCell ref="J1:R3"/>
    <mergeCell ref="S1:A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R69"/>
  <sheetViews>
    <sheetView zoomScalePageLayoutView="0" workbookViewId="0" topLeftCell="A20">
      <selection activeCell="B5" sqref="B5:CF42"/>
    </sheetView>
  </sheetViews>
  <sheetFormatPr defaultColWidth="9.28125" defaultRowHeight="12.75"/>
  <cols>
    <col min="1" max="1" width="9.28125" style="2" customWidth="1"/>
    <col min="2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66" customWidth="1"/>
    <col min="9" max="9" width="11.421875" style="66" hidden="1" customWidth="1"/>
    <col min="10" max="62" width="11.421875" style="2" customWidth="1"/>
    <col min="63" max="63" width="11.421875" style="14" customWidth="1"/>
    <col min="64" max="71" width="11.421875" style="2" customWidth="1"/>
    <col min="72" max="16384" width="9.28125" style="10" customWidth="1"/>
  </cols>
  <sheetData>
    <row r="1" spans="1:71" ht="33" customHeight="1">
      <c r="A1" s="162" t="s">
        <v>354</v>
      </c>
      <c r="B1" s="162"/>
      <c r="C1" s="162"/>
      <c r="D1" s="162"/>
      <c r="E1" s="159"/>
      <c r="F1" s="157" t="s">
        <v>343</v>
      </c>
      <c r="G1" s="165" t="s">
        <v>259</v>
      </c>
      <c r="H1" s="165" t="s">
        <v>260</v>
      </c>
      <c r="I1" s="166" t="s">
        <v>2</v>
      </c>
      <c r="J1" s="163" t="s">
        <v>254</v>
      </c>
      <c r="K1" s="163"/>
      <c r="L1" s="163"/>
      <c r="M1" s="163"/>
      <c r="N1" s="163"/>
      <c r="O1" s="163"/>
      <c r="P1" s="163"/>
      <c r="Q1" s="163"/>
      <c r="R1" s="163"/>
      <c r="S1" s="163" t="s">
        <v>253</v>
      </c>
      <c r="T1" s="163"/>
      <c r="U1" s="163"/>
      <c r="V1" s="163"/>
      <c r="W1" s="163"/>
      <c r="X1" s="163"/>
      <c r="Y1" s="163"/>
      <c r="Z1" s="163"/>
      <c r="AA1" s="163"/>
      <c r="AB1" s="154" t="s">
        <v>301</v>
      </c>
      <c r="AC1" s="154"/>
      <c r="AD1" s="154"/>
      <c r="AE1" s="154"/>
      <c r="AF1" s="164" t="s">
        <v>303</v>
      </c>
      <c r="AG1" s="164"/>
      <c r="AH1" s="164"/>
      <c r="AI1" s="154" t="s">
        <v>0</v>
      </c>
      <c r="AJ1" s="154"/>
      <c r="AK1" s="154" t="s">
        <v>279</v>
      </c>
      <c r="AL1" s="154"/>
      <c r="AM1" s="164" t="s">
        <v>255</v>
      </c>
      <c r="AN1" s="164"/>
      <c r="AO1" s="163" t="s">
        <v>256</v>
      </c>
      <c r="AP1" s="163"/>
      <c r="AQ1" s="163"/>
      <c r="AR1" s="154" t="s">
        <v>258</v>
      </c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</row>
    <row r="2" spans="1:71" ht="27.75" customHeight="1">
      <c r="A2" s="162"/>
      <c r="B2" s="162"/>
      <c r="C2" s="162"/>
      <c r="D2" s="162"/>
      <c r="E2" s="160"/>
      <c r="F2" s="158"/>
      <c r="G2" s="165"/>
      <c r="H2" s="165"/>
      <c r="I2" s="166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54"/>
      <c r="AC2" s="154"/>
      <c r="AD2" s="154"/>
      <c r="AE2" s="154"/>
      <c r="AF2" s="164"/>
      <c r="AG2" s="164"/>
      <c r="AH2" s="164"/>
      <c r="AI2" s="154"/>
      <c r="AJ2" s="154"/>
      <c r="AK2" s="154"/>
      <c r="AL2" s="154"/>
      <c r="AM2" s="164"/>
      <c r="AN2" s="164"/>
      <c r="AO2" s="163"/>
      <c r="AP2" s="163"/>
      <c r="AQ2" s="163"/>
      <c r="AR2" s="154" t="s">
        <v>329</v>
      </c>
      <c r="AS2" s="154"/>
      <c r="AT2" s="154"/>
      <c r="AU2" s="154"/>
      <c r="AV2" s="154" t="s">
        <v>302</v>
      </c>
      <c r="AW2" s="154"/>
      <c r="AX2" s="154"/>
      <c r="AY2" s="154"/>
      <c r="AZ2" s="154" t="s">
        <v>286</v>
      </c>
      <c r="BA2" s="154"/>
      <c r="BB2" s="154"/>
      <c r="BC2" s="154"/>
      <c r="BD2" s="154" t="s">
        <v>287</v>
      </c>
      <c r="BE2" s="154"/>
      <c r="BF2" s="154"/>
      <c r="BG2" s="154"/>
      <c r="BH2" s="154" t="s">
        <v>288</v>
      </c>
      <c r="BI2" s="154"/>
      <c r="BJ2" s="154"/>
      <c r="BK2" s="154"/>
      <c r="BL2" s="154" t="s">
        <v>289</v>
      </c>
      <c r="BM2" s="154"/>
      <c r="BN2" s="154"/>
      <c r="BO2" s="154"/>
      <c r="BP2" s="154" t="s">
        <v>1</v>
      </c>
      <c r="BQ2" s="154"/>
      <c r="BR2" s="154"/>
      <c r="BS2" s="154"/>
    </row>
    <row r="3" spans="1:71" ht="27.75" customHeight="1">
      <c r="A3" s="162"/>
      <c r="B3" s="162"/>
      <c r="C3" s="162"/>
      <c r="D3" s="162"/>
      <c r="E3" s="160"/>
      <c r="F3" s="158"/>
      <c r="G3" s="165"/>
      <c r="H3" s="165"/>
      <c r="I3" s="166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54"/>
      <c r="AC3" s="154"/>
      <c r="AD3" s="154"/>
      <c r="AE3" s="154"/>
      <c r="AF3" s="164"/>
      <c r="AG3" s="164"/>
      <c r="AH3" s="164"/>
      <c r="AI3" s="154"/>
      <c r="AJ3" s="154"/>
      <c r="AK3" s="154"/>
      <c r="AL3" s="154"/>
      <c r="AM3" s="164"/>
      <c r="AN3" s="164"/>
      <c r="AO3" s="163"/>
      <c r="AP3" s="163"/>
      <c r="AQ3" s="163"/>
      <c r="AR3" s="154" t="s">
        <v>282</v>
      </c>
      <c r="AS3" s="154"/>
      <c r="AT3" s="154" t="s">
        <v>283</v>
      </c>
      <c r="AU3" s="154"/>
      <c r="AV3" s="154" t="s">
        <v>282</v>
      </c>
      <c r="AW3" s="154"/>
      <c r="AX3" s="154" t="s">
        <v>283</v>
      </c>
      <c r="AY3" s="154"/>
      <c r="AZ3" s="154" t="s">
        <v>282</v>
      </c>
      <c r="BA3" s="154"/>
      <c r="BB3" s="154" t="s">
        <v>283</v>
      </c>
      <c r="BC3" s="154"/>
      <c r="BD3" s="154" t="s">
        <v>282</v>
      </c>
      <c r="BE3" s="154"/>
      <c r="BF3" s="154" t="s">
        <v>283</v>
      </c>
      <c r="BG3" s="154"/>
      <c r="BH3" s="154" t="s">
        <v>282</v>
      </c>
      <c r="BI3" s="154"/>
      <c r="BJ3" s="154" t="s">
        <v>283</v>
      </c>
      <c r="BK3" s="154"/>
      <c r="BL3" s="154" t="s">
        <v>282</v>
      </c>
      <c r="BM3" s="154"/>
      <c r="BN3" s="154" t="s">
        <v>283</v>
      </c>
      <c r="BO3" s="154"/>
      <c r="BP3" s="154" t="s">
        <v>282</v>
      </c>
      <c r="BQ3" s="154"/>
      <c r="BR3" s="154" t="s">
        <v>283</v>
      </c>
      <c r="BS3" s="154"/>
    </row>
    <row r="4" spans="1:122" ht="108.75" customHeight="1">
      <c r="A4" s="162"/>
      <c r="B4" s="162"/>
      <c r="C4" s="162"/>
      <c r="D4" s="162"/>
      <c r="E4" s="161"/>
      <c r="F4" s="158"/>
      <c r="G4" s="165"/>
      <c r="H4" s="165"/>
      <c r="I4" s="166"/>
      <c r="J4" s="7" t="s">
        <v>265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265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276</v>
      </c>
      <c r="AC4" s="7" t="s">
        <v>290</v>
      </c>
      <c r="AD4" s="7" t="s">
        <v>291</v>
      </c>
      <c r="AE4" s="7" t="s">
        <v>292</v>
      </c>
      <c r="AF4" s="7" t="s">
        <v>11</v>
      </c>
      <c r="AG4" s="7" t="s">
        <v>277</v>
      </c>
      <c r="AH4" s="7" t="s">
        <v>278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280</v>
      </c>
      <c r="AP4" s="7" t="s">
        <v>281</v>
      </c>
      <c r="AQ4" s="7" t="s">
        <v>257</v>
      </c>
      <c r="AR4" s="7" t="s">
        <v>284</v>
      </c>
      <c r="AS4" s="7" t="s">
        <v>285</v>
      </c>
      <c r="AT4" s="7" t="s">
        <v>284</v>
      </c>
      <c r="AU4" s="7" t="s">
        <v>285</v>
      </c>
      <c r="AV4" s="7" t="s">
        <v>284</v>
      </c>
      <c r="AW4" s="7" t="s">
        <v>285</v>
      </c>
      <c r="AX4" s="7" t="s">
        <v>284</v>
      </c>
      <c r="AY4" s="7" t="s">
        <v>285</v>
      </c>
      <c r="AZ4" s="7" t="s">
        <v>284</v>
      </c>
      <c r="BA4" s="7" t="s">
        <v>285</v>
      </c>
      <c r="BB4" s="7" t="s">
        <v>284</v>
      </c>
      <c r="BC4" s="7" t="s">
        <v>285</v>
      </c>
      <c r="BD4" s="7" t="s">
        <v>284</v>
      </c>
      <c r="BE4" s="7" t="s">
        <v>285</v>
      </c>
      <c r="BF4" s="7" t="s">
        <v>284</v>
      </c>
      <c r="BG4" s="7" t="s">
        <v>285</v>
      </c>
      <c r="BH4" s="7" t="s">
        <v>284</v>
      </c>
      <c r="BI4" s="7" t="s">
        <v>285</v>
      </c>
      <c r="BJ4" s="7" t="s">
        <v>284</v>
      </c>
      <c r="BK4" s="56" t="s">
        <v>285</v>
      </c>
      <c r="BL4" s="7" t="s">
        <v>284</v>
      </c>
      <c r="BM4" s="7" t="s">
        <v>285</v>
      </c>
      <c r="BN4" s="7" t="s">
        <v>284</v>
      </c>
      <c r="BO4" s="7" t="s">
        <v>285</v>
      </c>
      <c r="BP4" s="7" t="s">
        <v>284</v>
      </c>
      <c r="BQ4" s="7" t="s">
        <v>285</v>
      </c>
      <c r="BR4" s="7" t="s">
        <v>284</v>
      </c>
      <c r="BS4" s="7" t="s">
        <v>285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ht="16.5" customHeight="1">
      <c r="A5" s="12">
        <v>1</v>
      </c>
      <c r="B5" s="12" t="s">
        <v>299</v>
      </c>
      <c r="C5" s="12">
        <v>9659</v>
      </c>
      <c r="D5" s="19" t="s">
        <v>170</v>
      </c>
      <c r="E5" s="19">
        <f>IF(F5="Y",1,"")</f>
        <v>1</v>
      </c>
      <c r="F5" s="20" t="s">
        <v>334</v>
      </c>
      <c r="G5" s="205">
        <f>SUM(J5:R5)</f>
        <v>26</v>
      </c>
      <c r="H5" s="205">
        <f>SUM(S5:AA5)</f>
        <v>13</v>
      </c>
      <c r="I5" s="101"/>
      <c r="J5" s="23"/>
      <c r="K5" s="22"/>
      <c r="L5" s="22"/>
      <c r="M5" s="22">
        <v>2</v>
      </c>
      <c r="N5" s="22">
        <v>14</v>
      </c>
      <c r="O5" s="22"/>
      <c r="P5" s="22"/>
      <c r="Q5" s="22">
        <v>1</v>
      </c>
      <c r="R5" s="22">
        <v>9</v>
      </c>
      <c r="S5" s="18"/>
      <c r="T5" s="22"/>
      <c r="U5" s="22"/>
      <c r="V5" s="22">
        <v>1</v>
      </c>
      <c r="W5" s="22">
        <v>5</v>
      </c>
      <c r="X5" s="22"/>
      <c r="Y5" s="22"/>
      <c r="Z5" s="22"/>
      <c r="AA5" s="23">
        <v>7</v>
      </c>
      <c r="AB5" s="23">
        <v>5</v>
      </c>
      <c r="AC5" s="23">
        <v>1</v>
      </c>
      <c r="AD5" s="23"/>
      <c r="AE5" s="23"/>
      <c r="AF5" s="23">
        <v>2</v>
      </c>
      <c r="AG5" s="23"/>
      <c r="AH5" s="23">
        <v>21</v>
      </c>
      <c r="AI5" s="23"/>
      <c r="AJ5" s="23"/>
      <c r="AK5" s="23"/>
      <c r="AL5" s="23"/>
      <c r="AM5" s="23"/>
      <c r="AN5" s="23"/>
      <c r="AO5" s="22">
        <v>20</v>
      </c>
      <c r="AP5" s="22"/>
      <c r="AQ5" s="22">
        <v>12</v>
      </c>
      <c r="AR5" s="23"/>
      <c r="AS5" s="23"/>
      <c r="AT5" s="23"/>
      <c r="AU5" s="23"/>
      <c r="AV5" s="23"/>
      <c r="AW5" s="23"/>
      <c r="AX5" s="23">
        <v>1</v>
      </c>
      <c r="AY5" s="23">
        <v>4</v>
      </c>
      <c r="AZ5" s="23"/>
      <c r="BA5" s="23"/>
      <c r="BB5" s="23">
        <v>5</v>
      </c>
      <c r="BC5" s="23">
        <v>11</v>
      </c>
      <c r="BD5" s="23"/>
      <c r="BE5" s="23"/>
      <c r="BF5" s="23"/>
      <c r="BG5" s="23"/>
      <c r="BH5" s="23"/>
      <c r="BI5" s="23"/>
      <c r="BJ5" s="23">
        <v>2</v>
      </c>
      <c r="BK5" s="23">
        <v>10</v>
      </c>
      <c r="BL5" s="23"/>
      <c r="BM5" s="23"/>
      <c r="BN5" s="23">
        <v>2</v>
      </c>
      <c r="BO5" s="23">
        <v>15</v>
      </c>
      <c r="BP5" s="23"/>
      <c r="BQ5" s="23"/>
      <c r="BR5" s="23">
        <v>5</v>
      </c>
      <c r="BS5" s="23">
        <v>9</v>
      </c>
    </row>
    <row r="6" spans="1:71" ht="14.25" customHeight="1">
      <c r="A6" s="12">
        <f>+A5+1</f>
        <v>2</v>
      </c>
      <c r="B6" s="12" t="s">
        <v>299</v>
      </c>
      <c r="C6" s="12">
        <v>9739</v>
      </c>
      <c r="D6" s="19" t="s">
        <v>185</v>
      </c>
      <c r="E6" s="19">
        <f>IF(F6="Y",1,"")</f>
        <v>1</v>
      </c>
      <c r="F6" s="20" t="s">
        <v>334</v>
      </c>
      <c r="G6" s="205">
        <f>SUM(J6:R6)</f>
        <v>29</v>
      </c>
      <c r="H6" s="205">
        <f>SUM(S6:AA6)</f>
        <v>18</v>
      </c>
      <c r="I6" s="101"/>
      <c r="J6" s="23"/>
      <c r="K6" s="22"/>
      <c r="L6" s="22"/>
      <c r="M6" s="22">
        <v>5</v>
      </c>
      <c r="N6" s="22">
        <v>11</v>
      </c>
      <c r="O6" s="22"/>
      <c r="P6" s="22"/>
      <c r="Q6" s="22">
        <v>4</v>
      </c>
      <c r="R6" s="22">
        <v>9</v>
      </c>
      <c r="S6" s="23"/>
      <c r="T6" s="22"/>
      <c r="U6" s="22">
        <v>4</v>
      </c>
      <c r="V6" s="22">
        <v>5</v>
      </c>
      <c r="W6" s="22">
        <v>2</v>
      </c>
      <c r="X6" s="22"/>
      <c r="Y6" s="22">
        <v>1</v>
      </c>
      <c r="Z6" s="22">
        <v>3</v>
      </c>
      <c r="AA6" s="22">
        <v>3</v>
      </c>
      <c r="AB6" s="23">
        <v>11</v>
      </c>
      <c r="AC6" s="23">
        <v>3</v>
      </c>
      <c r="AD6" s="23">
        <v>7</v>
      </c>
      <c r="AE6" s="23"/>
      <c r="AF6" s="23">
        <v>7</v>
      </c>
      <c r="AG6" s="23"/>
      <c r="AH6" s="23">
        <v>23</v>
      </c>
      <c r="AI6" s="23">
        <v>3</v>
      </c>
      <c r="AJ6" s="23"/>
      <c r="AK6" s="23"/>
      <c r="AL6" s="23"/>
      <c r="AM6" s="23"/>
      <c r="AN6" s="23"/>
      <c r="AO6" s="22">
        <v>11</v>
      </c>
      <c r="AP6" s="22">
        <v>11</v>
      </c>
      <c r="AQ6" s="22">
        <v>14</v>
      </c>
      <c r="AR6" s="23">
        <v>1</v>
      </c>
      <c r="AS6" s="23">
        <v>36</v>
      </c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>
        <v>2</v>
      </c>
      <c r="BK6" s="23">
        <v>4</v>
      </c>
      <c r="BL6" s="23"/>
      <c r="BM6" s="23"/>
      <c r="BN6" s="23"/>
      <c r="BO6" s="23"/>
      <c r="BP6" s="23"/>
      <c r="BQ6" s="23"/>
      <c r="BR6" s="23"/>
      <c r="BS6" s="23"/>
    </row>
    <row r="7" spans="1:71" ht="14.25" customHeight="1">
      <c r="A7" s="12">
        <f aca="true" t="shared" si="0" ref="A7:A42">+A6+1</f>
        <v>3</v>
      </c>
      <c r="B7" s="12" t="s">
        <v>299</v>
      </c>
      <c r="C7" s="12">
        <v>9707</v>
      </c>
      <c r="D7" s="19" t="s">
        <v>182</v>
      </c>
      <c r="E7" s="19">
        <f>IF(F7="Y",1,"")</f>
        <v>1</v>
      </c>
      <c r="F7" s="20" t="s">
        <v>334</v>
      </c>
      <c r="G7" s="205">
        <f>SUM(J7:R7)</f>
        <v>122</v>
      </c>
      <c r="H7" s="205">
        <f>SUM(S7:AA7)</f>
        <v>110</v>
      </c>
      <c r="I7" s="101"/>
      <c r="J7" s="23"/>
      <c r="K7" s="22"/>
      <c r="L7" s="22">
        <v>7</v>
      </c>
      <c r="M7" s="22">
        <v>28</v>
      </c>
      <c r="N7" s="22">
        <v>46</v>
      </c>
      <c r="O7" s="22"/>
      <c r="P7" s="22">
        <v>1</v>
      </c>
      <c r="Q7" s="22">
        <v>16</v>
      </c>
      <c r="R7" s="22">
        <v>24</v>
      </c>
      <c r="S7" s="23"/>
      <c r="T7" s="22">
        <v>3</v>
      </c>
      <c r="U7" s="22">
        <v>11</v>
      </c>
      <c r="V7" s="22">
        <v>26</v>
      </c>
      <c r="W7" s="22">
        <v>19</v>
      </c>
      <c r="X7" s="22">
        <v>4</v>
      </c>
      <c r="Y7" s="22">
        <v>10</v>
      </c>
      <c r="Z7" s="22">
        <v>21</v>
      </c>
      <c r="AA7" s="22">
        <v>16</v>
      </c>
      <c r="AB7" s="23">
        <v>4</v>
      </c>
      <c r="AC7" s="23">
        <v>12</v>
      </c>
      <c r="AD7" s="23"/>
      <c r="AE7" s="23"/>
      <c r="AF7" s="23">
        <v>6</v>
      </c>
      <c r="AG7" s="23">
        <v>3</v>
      </c>
      <c r="AH7" s="23">
        <v>81</v>
      </c>
      <c r="AI7" s="23">
        <v>5</v>
      </c>
      <c r="AJ7" s="23">
        <v>1</v>
      </c>
      <c r="AK7" s="23"/>
      <c r="AL7" s="23"/>
      <c r="AM7" s="23"/>
      <c r="AN7" s="23"/>
      <c r="AO7" s="22">
        <v>6</v>
      </c>
      <c r="AP7" s="22"/>
      <c r="AQ7" s="22"/>
      <c r="AR7" s="23">
        <v>1</v>
      </c>
      <c r="AS7" s="23">
        <v>33</v>
      </c>
      <c r="AT7" s="23"/>
      <c r="AU7" s="23"/>
      <c r="AV7" s="23"/>
      <c r="AW7" s="23"/>
      <c r="AX7" s="23"/>
      <c r="AY7" s="23"/>
      <c r="AZ7" s="23"/>
      <c r="BA7" s="23"/>
      <c r="BB7" s="23">
        <v>33</v>
      </c>
      <c r="BC7" s="23">
        <v>15</v>
      </c>
      <c r="BD7" s="23"/>
      <c r="BE7" s="23"/>
      <c r="BF7" s="23">
        <v>1</v>
      </c>
      <c r="BG7" s="23">
        <v>3</v>
      </c>
      <c r="BH7" s="23"/>
      <c r="BI7" s="23"/>
      <c r="BJ7" s="23"/>
      <c r="BK7" s="23"/>
      <c r="BL7" s="23">
        <v>1</v>
      </c>
      <c r="BM7" s="23">
        <v>13.5</v>
      </c>
      <c r="BN7" s="23">
        <v>4</v>
      </c>
      <c r="BO7" s="23"/>
      <c r="BP7" s="23">
        <v>7</v>
      </c>
      <c r="BQ7" s="23">
        <v>50.5</v>
      </c>
      <c r="BR7" s="23">
        <v>38</v>
      </c>
      <c r="BS7" s="23">
        <v>18</v>
      </c>
    </row>
    <row r="8" spans="1:71" ht="14.25" customHeight="1">
      <c r="A8" s="12">
        <f t="shared" si="0"/>
        <v>4</v>
      </c>
      <c r="B8" s="12" t="s">
        <v>299</v>
      </c>
      <c r="C8" s="12">
        <v>9710</v>
      </c>
      <c r="D8" s="19" t="s">
        <v>183</v>
      </c>
      <c r="E8" s="19">
        <f>IF(F8="Y",1,"")</f>
      </c>
      <c r="F8" s="20" t="s">
        <v>331</v>
      </c>
      <c r="G8" s="205">
        <f>SUM(J8:R8)</f>
        <v>44</v>
      </c>
      <c r="H8" s="205">
        <f>SUM(S8:AA8)</f>
        <v>0</v>
      </c>
      <c r="I8" s="101"/>
      <c r="J8" s="23"/>
      <c r="K8" s="22" t="s">
        <v>14</v>
      </c>
      <c r="L8" s="22"/>
      <c r="M8" s="22">
        <v>5</v>
      </c>
      <c r="N8" s="22">
        <v>26</v>
      </c>
      <c r="O8" s="22" t="s">
        <v>14</v>
      </c>
      <c r="P8" s="22"/>
      <c r="Q8" s="22">
        <v>5</v>
      </c>
      <c r="R8" s="22">
        <v>8</v>
      </c>
      <c r="S8" s="23">
        <v>0</v>
      </c>
      <c r="T8" s="22"/>
      <c r="U8" s="22"/>
      <c r="V8" s="22"/>
      <c r="W8" s="22"/>
      <c r="X8" s="22"/>
      <c r="Y8" s="22"/>
      <c r="Z8" s="22"/>
      <c r="AA8" s="22"/>
      <c r="AB8" s="23"/>
      <c r="AC8" s="23">
        <v>1</v>
      </c>
      <c r="AD8" s="23"/>
      <c r="AE8" s="23">
        <v>3</v>
      </c>
      <c r="AF8" s="23"/>
      <c r="AG8" s="23"/>
      <c r="AH8" s="23">
        <v>23</v>
      </c>
      <c r="AI8" s="23"/>
      <c r="AJ8" s="23"/>
      <c r="AK8" s="23"/>
      <c r="AL8" s="23"/>
      <c r="AM8" s="23"/>
      <c r="AN8" s="23"/>
      <c r="AO8" s="22"/>
      <c r="AP8" s="22"/>
      <c r="AQ8" s="22">
        <v>12</v>
      </c>
      <c r="AR8" s="23"/>
      <c r="AS8" s="23"/>
      <c r="AT8" s="23"/>
      <c r="AU8" s="23"/>
      <c r="AV8" s="23"/>
      <c r="AW8" s="23"/>
      <c r="AX8" s="23"/>
      <c r="AY8" s="23"/>
      <c r="AZ8" s="23">
        <v>1</v>
      </c>
      <c r="BA8" s="23">
        <v>8</v>
      </c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>
        <v>1</v>
      </c>
      <c r="BM8" s="23">
        <v>3</v>
      </c>
      <c r="BN8" s="23"/>
      <c r="BO8" s="23"/>
      <c r="BP8" s="23"/>
      <c r="BQ8" s="23"/>
      <c r="BR8" s="23"/>
      <c r="BS8" s="23"/>
    </row>
    <row r="9" spans="1:71" ht="14.25" customHeight="1">
      <c r="A9" s="12">
        <f t="shared" si="0"/>
        <v>5</v>
      </c>
      <c r="B9" s="12" t="s">
        <v>299</v>
      </c>
      <c r="C9" s="12">
        <v>9709</v>
      </c>
      <c r="D9" s="19" t="s">
        <v>184</v>
      </c>
      <c r="E9" s="19">
        <f>IF(F9="Y",1,"")</f>
      </c>
      <c r="F9" s="20" t="s">
        <v>331</v>
      </c>
      <c r="G9" s="205">
        <f>SUM(J9:R9)</f>
        <v>85</v>
      </c>
      <c r="H9" s="205">
        <f>SUM(S9:AA9)</f>
        <v>55</v>
      </c>
      <c r="I9" s="101"/>
      <c r="J9" s="23"/>
      <c r="K9" s="22">
        <v>1</v>
      </c>
      <c r="L9" s="22"/>
      <c r="M9" s="22">
        <v>20</v>
      </c>
      <c r="N9" s="22">
        <v>36</v>
      </c>
      <c r="O9" s="22">
        <v>1</v>
      </c>
      <c r="P9" s="22"/>
      <c r="Q9" s="22">
        <v>10</v>
      </c>
      <c r="R9" s="22">
        <v>17</v>
      </c>
      <c r="S9" s="23"/>
      <c r="T9" s="22">
        <v>1</v>
      </c>
      <c r="U9" s="22">
        <v>3</v>
      </c>
      <c r="V9" s="22">
        <v>10</v>
      </c>
      <c r="W9" s="22">
        <v>20</v>
      </c>
      <c r="X9" s="22"/>
      <c r="Y9" s="22">
        <v>2</v>
      </c>
      <c r="Z9" s="22">
        <v>10</v>
      </c>
      <c r="AA9" s="22">
        <v>9</v>
      </c>
      <c r="AB9" s="23"/>
      <c r="AC9" s="23">
        <v>4</v>
      </c>
      <c r="AD9" s="23">
        <v>14</v>
      </c>
      <c r="AE9" s="23">
        <v>2</v>
      </c>
      <c r="AF9" s="23">
        <v>3</v>
      </c>
      <c r="AG9" s="23"/>
      <c r="AH9" s="23">
        <v>64</v>
      </c>
      <c r="AI9" s="23"/>
      <c r="AJ9" s="23"/>
      <c r="AK9" s="23"/>
      <c r="AL9" s="23"/>
      <c r="AM9" s="23"/>
      <c r="AN9" s="23"/>
      <c r="AO9" s="22"/>
      <c r="AP9" s="22"/>
      <c r="AQ9" s="22">
        <v>20</v>
      </c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>
        <v>2</v>
      </c>
      <c r="BC9" s="23">
        <v>4</v>
      </c>
      <c r="BD9" s="23"/>
      <c r="BE9" s="23"/>
      <c r="BF9" s="23"/>
      <c r="BG9" s="23"/>
      <c r="BH9" s="23"/>
      <c r="BI9" s="23"/>
      <c r="BJ9" s="23">
        <v>8</v>
      </c>
      <c r="BK9" s="23">
        <v>5</v>
      </c>
      <c r="BL9" s="23">
        <v>1</v>
      </c>
      <c r="BM9" s="23">
        <v>3</v>
      </c>
      <c r="BN9" s="23">
        <v>3</v>
      </c>
      <c r="BO9" s="23">
        <v>10</v>
      </c>
      <c r="BP9" s="23"/>
      <c r="BQ9" s="23"/>
      <c r="BR9" s="23">
        <v>2</v>
      </c>
      <c r="BS9" s="23">
        <v>2</v>
      </c>
    </row>
    <row r="10" spans="1:71" ht="14.25" customHeight="1">
      <c r="A10" s="12">
        <f t="shared" si="0"/>
        <v>6</v>
      </c>
      <c r="B10" s="12" t="s">
        <v>299</v>
      </c>
      <c r="C10" s="12">
        <v>9695</v>
      </c>
      <c r="D10" s="19" t="s">
        <v>171</v>
      </c>
      <c r="E10" s="19">
        <f>IF(F10="Y",1,"")</f>
        <v>1</v>
      </c>
      <c r="F10" s="20" t="s">
        <v>334</v>
      </c>
      <c r="G10" s="205">
        <f>SUM(J10:R10)</f>
        <v>195</v>
      </c>
      <c r="H10" s="205">
        <f>SUM(S10:AA10)</f>
        <v>64</v>
      </c>
      <c r="I10" s="101"/>
      <c r="J10" s="23"/>
      <c r="K10" s="13">
        <v>1</v>
      </c>
      <c r="L10" s="13">
        <v>4</v>
      </c>
      <c r="M10" s="13">
        <v>22</v>
      </c>
      <c r="N10" s="13">
        <v>100</v>
      </c>
      <c r="O10" s="13">
        <v>1</v>
      </c>
      <c r="P10" s="13">
        <v>1</v>
      </c>
      <c r="Q10" s="13">
        <v>11</v>
      </c>
      <c r="R10" s="13">
        <v>55</v>
      </c>
      <c r="S10" s="18"/>
      <c r="T10" s="13"/>
      <c r="U10" s="13">
        <v>4</v>
      </c>
      <c r="V10" s="13">
        <v>13</v>
      </c>
      <c r="W10" s="13">
        <v>18</v>
      </c>
      <c r="X10" s="13">
        <v>4</v>
      </c>
      <c r="Y10" s="13">
        <v>5</v>
      </c>
      <c r="Z10" s="13">
        <v>7</v>
      </c>
      <c r="AA10" s="13">
        <v>13</v>
      </c>
      <c r="AB10" s="18">
        <v>3</v>
      </c>
      <c r="AC10" s="18">
        <v>16</v>
      </c>
      <c r="AD10" s="18">
        <v>5</v>
      </c>
      <c r="AE10" s="18"/>
      <c r="AF10" s="18">
        <v>7</v>
      </c>
      <c r="AG10" s="18">
        <v>3</v>
      </c>
      <c r="AH10" s="18">
        <v>205</v>
      </c>
      <c r="AI10" s="18"/>
      <c r="AJ10" s="18"/>
      <c r="AK10" s="18"/>
      <c r="AL10" s="18"/>
      <c r="AM10" s="18"/>
      <c r="AN10" s="18"/>
      <c r="AO10" s="13"/>
      <c r="AP10" s="13">
        <v>5</v>
      </c>
      <c r="AQ10" s="13">
        <v>41</v>
      </c>
      <c r="AR10" s="18">
        <v>1</v>
      </c>
      <c r="AS10" s="18">
        <v>40</v>
      </c>
      <c r="AT10" s="18"/>
      <c r="AU10" s="18"/>
      <c r="AV10" s="18">
        <v>1</v>
      </c>
      <c r="AW10" s="18">
        <v>25</v>
      </c>
      <c r="AX10" s="18"/>
      <c r="AY10" s="18"/>
      <c r="AZ10" s="18">
        <v>1</v>
      </c>
      <c r="BA10" s="18">
        <v>25</v>
      </c>
      <c r="BB10" s="18">
        <v>31</v>
      </c>
      <c r="BC10" s="18">
        <v>5</v>
      </c>
      <c r="BD10" s="18"/>
      <c r="BE10" s="18"/>
      <c r="BF10" s="18"/>
      <c r="BG10" s="18"/>
      <c r="BH10" s="18"/>
      <c r="BI10" s="18"/>
      <c r="BJ10" s="18"/>
      <c r="BK10" s="18"/>
      <c r="BL10" s="18">
        <v>2</v>
      </c>
      <c r="BM10" s="18">
        <v>20</v>
      </c>
      <c r="BN10" s="18"/>
      <c r="BO10" s="18"/>
      <c r="BP10" s="18">
        <v>1</v>
      </c>
      <c r="BQ10" s="18">
        <v>3</v>
      </c>
      <c r="BR10" s="18">
        <v>5</v>
      </c>
      <c r="BS10" s="18"/>
    </row>
    <row r="11" spans="1:71" ht="14.25" customHeight="1">
      <c r="A11" s="12">
        <f t="shared" si="0"/>
        <v>7</v>
      </c>
      <c r="B11" s="12" t="s">
        <v>299</v>
      </c>
      <c r="C11" s="12">
        <v>9660</v>
      </c>
      <c r="D11" s="19" t="s">
        <v>172</v>
      </c>
      <c r="E11" s="19">
        <f>IF(F11="Y",1,"")</f>
        <v>1</v>
      </c>
      <c r="F11" s="20" t="s">
        <v>334</v>
      </c>
      <c r="G11" s="205">
        <f>SUM(J11:R11)</f>
        <v>103</v>
      </c>
      <c r="H11" s="205">
        <f>SUM(S11:AA11)</f>
        <v>15</v>
      </c>
      <c r="I11" s="101"/>
      <c r="J11" s="23"/>
      <c r="K11" s="13">
        <v>5</v>
      </c>
      <c r="L11" s="13">
        <v>10</v>
      </c>
      <c r="M11" s="13">
        <v>18</v>
      </c>
      <c r="N11" s="13">
        <v>31</v>
      </c>
      <c r="O11" s="13">
        <v>6</v>
      </c>
      <c r="P11" s="13">
        <v>8</v>
      </c>
      <c r="Q11" s="13">
        <v>10</v>
      </c>
      <c r="R11" s="13">
        <v>15</v>
      </c>
      <c r="S11" s="18"/>
      <c r="T11" s="13">
        <v>2</v>
      </c>
      <c r="U11" s="13">
        <v>1</v>
      </c>
      <c r="V11" s="13">
        <v>2</v>
      </c>
      <c r="W11" s="13">
        <v>4</v>
      </c>
      <c r="X11" s="13">
        <v>1</v>
      </c>
      <c r="Y11" s="13"/>
      <c r="Z11" s="13">
        <v>4</v>
      </c>
      <c r="AA11" s="13">
        <v>1</v>
      </c>
      <c r="AB11" s="18">
        <v>3</v>
      </c>
      <c r="AC11" s="18">
        <v>5</v>
      </c>
      <c r="AD11" s="18">
        <v>4</v>
      </c>
      <c r="AE11" s="18"/>
      <c r="AF11" s="18">
        <v>17</v>
      </c>
      <c r="AG11" s="18">
        <v>5</v>
      </c>
      <c r="AH11" s="18">
        <v>68</v>
      </c>
      <c r="AI11" s="18"/>
      <c r="AJ11" s="18"/>
      <c r="AK11" s="18"/>
      <c r="AL11" s="18"/>
      <c r="AM11" s="18"/>
      <c r="AN11" s="18"/>
      <c r="AO11" s="13">
        <v>23</v>
      </c>
      <c r="AP11" s="13">
        <v>10</v>
      </c>
      <c r="AQ11" s="13">
        <v>26</v>
      </c>
      <c r="AR11" s="18">
        <v>1</v>
      </c>
      <c r="AS11" s="18">
        <v>50</v>
      </c>
      <c r="AT11" s="18"/>
      <c r="AU11" s="18"/>
      <c r="AV11" s="18"/>
      <c r="AW11" s="18"/>
      <c r="AX11" s="18"/>
      <c r="AY11" s="18"/>
      <c r="AZ11" s="18"/>
      <c r="BA11" s="18"/>
      <c r="BB11" s="18">
        <v>21</v>
      </c>
      <c r="BC11" s="18">
        <v>25</v>
      </c>
      <c r="BD11" s="18">
        <v>1</v>
      </c>
      <c r="BE11" s="18">
        <v>10</v>
      </c>
      <c r="BF11" s="18">
        <v>6</v>
      </c>
      <c r="BG11" s="18">
        <v>9</v>
      </c>
      <c r="BH11" s="18"/>
      <c r="BI11" s="18"/>
      <c r="BJ11" s="18">
        <v>1</v>
      </c>
      <c r="BK11" s="18">
        <v>8</v>
      </c>
      <c r="BL11" s="18">
        <v>1</v>
      </c>
      <c r="BM11" s="18">
        <v>15</v>
      </c>
      <c r="BN11" s="18"/>
      <c r="BO11" s="18"/>
      <c r="BP11" s="18"/>
      <c r="BQ11" s="18"/>
      <c r="BR11" s="18"/>
      <c r="BS11" s="18"/>
    </row>
    <row r="12" spans="1:71" ht="14.25" customHeight="1">
      <c r="A12" s="12">
        <f t="shared" si="0"/>
        <v>8</v>
      </c>
      <c r="B12" s="12" t="s">
        <v>299</v>
      </c>
      <c r="C12" s="12">
        <v>9638</v>
      </c>
      <c r="D12" s="19" t="s">
        <v>159</v>
      </c>
      <c r="E12" s="19">
        <f>IF(F12="Y",1,"")</f>
        <v>1</v>
      </c>
      <c r="F12" s="20" t="s">
        <v>334</v>
      </c>
      <c r="G12" s="205">
        <f>SUM(J12:R12)</f>
        <v>117</v>
      </c>
      <c r="H12" s="205">
        <f>SUM(S12:AA12)</f>
        <v>36</v>
      </c>
      <c r="I12" s="101"/>
      <c r="J12" s="37"/>
      <c r="K12" s="22">
        <v>4</v>
      </c>
      <c r="L12" s="22">
        <v>4</v>
      </c>
      <c r="M12" s="22">
        <v>23</v>
      </c>
      <c r="N12" s="22">
        <v>60</v>
      </c>
      <c r="O12" s="22">
        <v>2</v>
      </c>
      <c r="P12" s="22">
        <v>1</v>
      </c>
      <c r="Q12" s="22">
        <v>6</v>
      </c>
      <c r="R12" s="22">
        <v>17</v>
      </c>
      <c r="S12" s="23"/>
      <c r="T12" s="22"/>
      <c r="U12" s="22"/>
      <c r="V12" s="22">
        <v>15</v>
      </c>
      <c r="W12" s="22">
        <v>4</v>
      </c>
      <c r="X12" s="22"/>
      <c r="Y12" s="22"/>
      <c r="Z12" s="22">
        <v>10</v>
      </c>
      <c r="AA12" s="22">
        <v>7</v>
      </c>
      <c r="AB12" s="23">
        <v>1</v>
      </c>
      <c r="AC12" s="23">
        <v>9</v>
      </c>
      <c r="AD12" s="23"/>
      <c r="AE12" s="23">
        <v>15</v>
      </c>
      <c r="AF12" s="23">
        <v>4</v>
      </c>
      <c r="AG12" s="23">
        <v>1</v>
      </c>
      <c r="AH12" s="23">
        <v>60</v>
      </c>
      <c r="AI12" s="23">
        <v>3</v>
      </c>
      <c r="AJ12" s="23">
        <v>1</v>
      </c>
      <c r="AK12" s="23"/>
      <c r="AL12" s="23"/>
      <c r="AM12" s="23"/>
      <c r="AN12" s="23"/>
      <c r="AO12" s="22">
        <v>14</v>
      </c>
      <c r="AP12" s="22"/>
      <c r="AQ12" s="22">
        <v>16</v>
      </c>
      <c r="AR12" s="23">
        <v>1</v>
      </c>
      <c r="AS12" s="23">
        <v>40</v>
      </c>
      <c r="AT12" s="23"/>
      <c r="AU12" s="23"/>
      <c r="AV12" s="23"/>
      <c r="AW12" s="23"/>
      <c r="AX12" s="23"/>
      <c r="AY12" s="23"/>
      <c r="AZ12" s="23"/>
      <c r="BA12" s="23"/>
      <c r="BB12" s="23">
        <v>15</v>
      </c>
      <c r="BC12" s="23">
        <v>1</v>
      </c>
      <c r="BD12" s="23">
        <v>1</v>
      </c>
      <c r="BE12" s="23">
        <v>2</v>
      </c>
      <c r="BF12" s="23">
        <v>12</v>
      </c>
      <c r="BG12" s="23">
        <v>2</v>
      </c>
      <c r="BH12" s="23">
        <v>1</v>
      </c>
      <c r="BI12" s="23">
        <v>15</v>
      </c>
      <c r="BJ12" s="23"/>
      <c r="BK12" s="23"/>
      <c r="BL12" s="23">
        <v>1</v>
      </c>
      <c r="BM12" s="23">
        <v>2</v>
      </c>
      <c r="BN12" s="23"/>
      <c r="BO12" s="23"/>
      <c r="BP12" s="23"/>
      <c r="BQ12" s="23"/>
      <c r="BR12" s="23"/>
      <c r="BS12" s="23"/>
    </row>
    <row r="13" spans="1:71" ht="14.25" customHeight="1">
      <c r="A13" s="12">
        <f t="shared" si="0"/>
        <v>9</v>
      </c>
      <c r="B13" s="12" t="s">
        <v>299</v>
      </c>
      <c r="C13" s="12">
        <v>9639</v>
      </c>
      <c r="D13" s="19" t="s">
        <v>160</v>
      </c>
      <c r="E13" s="19">
        <f>IF(F13="Y",1,"")</f>
      </c>
      <c r="F13" s="20" t="s">
        <v>331</v>
      </c>
      <c r="G13" s="205">
        <f>SUM(J13:R13)</f>
        <v>87</v>
      </c>
      <c r="H13" s="205">
        <f>SUM(S13:AA13)</f>
        <v>37</v>
      </c>
      <c r="I13" s="101"/>
      <c r="J13" s="37"/>
      <c r="K13" s="13">
        <v>4</v>
      </c>
      <c r="L13" s="13">
        <v>6</v>
      </c>
      <c r="M13" s="13">
        <v>19</v>
      </c>
      <c r="N13" s="13">
        <v>37</v>
      </c>
      <c r="O13" s="13"/>
      <c r="P13" s="13">
        <v>4</v>
      </c>
      <c r="Q13" s="13">
        <v>11</v>
      </c>
      <c r="R13" s="13">
        <v>6</v>
      </c>
      <c r="S13" s="18"/>
      <c r="T13" s="13">
        <v>8</v>
      </c>
      <c r="U13" s="13">
        <v>1</v>
      </c>
      <c r="V13" s="13">
        <v>5</v>
      </c>
      <c r="W13" s="13">
        <v>7</v>
      </c>
      <c r="X13" s="13">
        <v>8</v>
      </c>
      <c r="Y13" s="13">
        <v>3</v>
      </c>
      <c r="Z13" s="13">
        <v>2</v>
      </c>
      <c r="AA13" s="13">
        <v>3</v>
      </c>
      <c r="AB13" s="18"/>
      <c r="AC13" s="18">
        <v>2</v>
      </c>
      <c r="AD13" s="18"/>
      <c r="AE13" s="18"/>
      <c r="AF13" s="18">
        <v>18</v>
      </c>
      <c r="AG13" s="18">
        <v>2</v>
      </c>
      <c r="AH13" s="18">
        <v>72</v>
      </c>
      <c r="AI13" s="18">
        <v>1</v>
      </c>
      <c r="AJ13" s="18"/>
      <c r="AK13" s="18">
        <v>2</v>
      </c>
      <c r="AL13" s="18"/>
      <c r="AM13" s="18"/>
      <c r="AN13" s="18">
        <v>6</v>
      </c>
      <c r="AO13" s="13"/>
      <c r="AP13" s="13"/>
      <c r="AQ13" s="13"/>
      <c r="AR13" s="18">
        <v>1</v>
      </c>
      <c r="AS13" s="18">
        <v>40</v>
      </c>
      <c r="AT13" s="18"/>
      <c r="AU13" s="18"/>
      <c r="AV13" s="18"/>
      <c r="AW13" s="18"/>
      <c r="AX13" s="18"/>
      <c r="AY13" s="18"/>
      <c r="AZ13" s="18"/>
      <c r="BA13" s="18"/>
      <c r="BB13" s="18">
        <v>4</v>
      </c>
      <c r="BC13" s="18">
        <v>10</v>
      </c>
      <c r="BD13" s="18"/>
      <c r="BE13" s="18"/>
      <c r="BF13" s="18"/>
      <c r="BG13" s="18"/>
      <c r="BH13" s="18">
        <v>1</v>
      </c>
      <c r="BI13" s="18">
        <v>10</v>
      </c>
      <c r="BJ13" s="18">
        <v>4</v>
      </c>
      <c r="BK13" s="18">
        <v>2</v>
      </c>
      <c r="BL13" s="18">
        <v>1</v>
      </c>
      <c r="BM13" s="18">
        <v>22.5</v>
      </c>
      <c r="BN13" s="18"/>
      <c r="BO13" s="18"/>
      <c r="BP13" s="18"/>
      <c r="BQ13" s="18"/>
      <c r="BR13" s="18"/>
      <c r="BS13" s="18"/>
    </row>
    <row r="14" spans="1:71" ht="14.25" customHeight="1">
      <c r="A14" s="12">
        <f t="shared" si="0"/>
        <v>10</v>
      </c>
      <c r="B14" s="12" t="s">
        <v>299</v>
      </c>
      <c r="C14" s="12">
        <v>9662</v>
      </c>
      <c r="D14" s="19" t="s">
        <v>173</v>
      </c>
      <c r="E14" s="19">
        <f>IF(F14="Y",1,"")</f>
      </c>
      <c r="F14" s="20" t="s">
        <v>331</v>
      </c>
      <c r="G14" s="205">
        <f>SUM(J14:R14)</f>
        <v>59</v>
      </c>
      <c r="H14" s="205">
        <f>SUM(S14:AA14)</f>
        <v>31</v>
      </c>
      <c r="I14" s="101"/>
      <c r="J14" s="23"/>
      <c r="K14" s="13"/>
      <c r="L14" s="13">
        <v>3</v>
      </c>
      <c r="M14" s="13">
        <v>9</v>
      </c>
      <c r="N14" s="13">
        <v>26</v>
      </c>
      <c r="O14" s="13"/>
      <c r="P14" s="13">
        <v>2</v>
      </c>
      <c r="Q14" s="13">
        <v>6</v>
      </c>
      <c r="R14" s="13">
        <v>13</v>
      </c>
      <c r="S14" s="18"/>
      <c r="T14" s="13"/>
      <c r="U14" s="13"/>
      <c r="V14" s="13">
        <v>2</v>
      </c>
      <c r="W14" s="13">
        <v>22</v>
      </c>
      <c r="X14" s="13"/>
      <c r="Y14" s="13"/>
      <c r="Z14" s="13">
        <v>1</v>
      </c>
      <c r="AA14" s="13">
        <v>6</v>
      </c>
      <c r="AB14" s="18"/>
      <c r="AC14" s="18"/>
      <c r="AD14" s="18"/>
      <c r="AE14" s="18"/>
      <c r="AF14" s="18"/>
      <c r="AG14" s="18"/>
      <c r="AH14" s="18"/>
      <c r="AI14" s="18"/>
      <c r="AJ14" s="18">
        <v>1</v>
      </c>
      <c r="AK14" s="18"/>
      <c r="AL14" s="18"/>
      <c r="AM14" s="18"/>
      <c r="AN14" s="18"/>
      <c r="AO14" s="13">
        <v>5</v>
      </c>
      <c r="AP14" s="13">
        <v>3</v>
      </c>
      <c r="AQ14" s="13">
        <v>17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</row>
    <row r="15" spans="1:71" ht="14.25" customHeight="1">
      <c r="A15" s="12">
        <f t="shared" si="0"/>
        <v>11</v>
      </c>
      <c r="B15" s="12" t="s">
        <v>299</v>
      </c>
      <c r="C15" s="12">
        <v>9663</v>
      </c>
      <c r="D15" s="19" t="s">
        <v>164</v>
      </c>
      <c r="E15" s="19">
        <f>IF(F15="Y",1,"")</f>
        <v>1</v>
      </c>
      <c r="F15" s="20" t="s">
        <v>334</v>
      </c>
      <c r="G15" s="205">
        <f>SUM(J15:R15)</f>
        <v>109</v>
      </c>
      <c r="H15" s="205">
        <f>SUM(S15:AA15)</f>
        <v>20</v>
      </c>
      <c r="I15" s="101"/>
      <c r="J15" s="23"/>
      <c r="K15" s="13"/>
      <c r="L15" s="13">
        <v>4</v>
      </c>
      <c r="M15" s="13">
        <v>10</v>
      </c>
      <c r="N15" s="13">
        <v>47</v>
      </c>
      <c r="O15" s="13"/>
      <c r="P15" s="13">
        <v>2</v>
      </c>
      <c r="Q15" s="13">
        <v>8</v>
      </c>
      <c r="R15" s="13">
        <v>38</v>
      </c>
      <c r="S15" s="18"/>
      <c r="T15" s="13">
        <v>1</v>
      </c>
      <c r="U15" s="13">
        <v>6</v>
      </c>
      <c r="V15" s="13">
        <v>2</v>
      </c>
      <c r="W15" s="13">
        <v>2</v>
      </c>
      <c r="X15" s="13">
        <v>1</v>
      </c>
      <c r="Y15" s="13">
        <v>5</v>
      </c>
      <c r="Z15" s="13">
        <v>3</v>
      </c>
      <c r="AA15" s="13"/>
      <c r="AB15" s="18"/>
      <c r="AC15" s="18"/>
      <c r="AD15" s="18"/>
      <c r="AE15" s="18"/>
      <c r="AF15" s="18">
        <v>5</v>
      </c>
      <c r="AG15" s="18">
        <v>2</v>
      </c>
      <c r="AH15" s="18">
        <v>55</v>
      </c>
      <c r="AI15" s="18">
        <v>7</v>
      </c>
      <c r="AJ15" s="18"/>
      <c r="AK15" s="18"/>
      <c r="AL15" s="18"/>
      <c r="AM15" s="18"/>
      <c r="AN15" s="18"/>
      <c r="AO15" s="13">
        <v>3</v>
      </c>
      <c r="AP15" s="13"/>
      <c r="AQ15" s="13">
        <v>32</v>
      </c>
      <c r="AR15" s="18">
        <v>1</v>
      </c>
      <c r="AS15" s="18">
        <v>50</v>
      </c>
      <c r="AT15" s="18"/>
      <c r="AU15" s="18"/>
      <c r="AV15" s="18"/>
      <c r="AW15" s="18"/>
      <c r="AX15" s="18"/>
      <c r="AY15" s="18"/>
      <c r="AZ15" s="18"/>
      <c r="BA15" s="18"/>
      <c r="BB15" s="18">
        <v>33</v>
      </c>
      <c r="BC15" s="18">
        <v>20</v>
      </c>
      <c r="BD15" s="18"/>
      <c r="BE15" s="18"/>
      <c r="BF15" s="18"/>
      <c r="BG15" s="18"/>
      <c r="BH15" s="18"/>
      <c r="BI15" s="18"/>
      <c r="BJ15" s="18">
        <v>1</v>
      </c>
      <c r="BK15" s="18">
        <v>2</v>
      </c>
      <c r="BL15" s="18">
        <v>1</v>
      </c>
      <c r="BM15" s="18">
        <v>19</v>
      </c>
      <c r="BN15" s="18"/>
      <c r="BO15" s="18"/>
      <c r="BP15" s="18">
        <v>1</v>
      </c>
      <c r="BQ15" s="18">
        <v>4</v>
      </c>
      <c r="BR15" s="18">
        <v>40</v>
      </c>
      <c r="BS15" s="18">
        <v>26</v>
      </c>
    </row>
    <row r="16" spans="1:71" ht="14.25" customHeight="1">
      <c r="A16" s="12">
        <f t="shared" si="0"/>
        <v>12</v>
      </c>
      <c r="B16" s="12" t="s">
        <v>299</v>
      </c>
      <c r="C16" s="12">
        <v>9665</v>
      </c>
      <c r="D16" s="19" t="s">
        <v>174</v>
      </c>
      <c r="E16" s="19">
        <f>IF(F16="Y",1,"")</f>
        <v>1</v>
      </c>
      <c r="F16" s="20" t="s">
        <v>334</v>
      </c>
      <c r="G16" s="205">
        <f>SUM(J16:R16)</f>
        <v>227</v>
      </c>
      <c r="H16" s="205">
        <f>SUM(S16:AA16)</f>
        <v>0</v>
      </c>
      <c r="I16" s="101"/>
      <c r="J16" s="23"/>
      <c r="K16" s="18">
        <v>3</v>
      </c>
      <c r="L16" s="13">
        <v>26</v>
      </c>
      <c r="M16" s="13">
        <v>39</v>
      </c>
      <c r="N16" s="13">
        <v>70</v>
      </c>
      <c r="O16" s="13">
        <v>3</v>
      </c>
      <c r="P16" s="13">
        <v>18</v>
      </c>
      <c r="Q16" s="13">
        <v>31</v>
      </c>
      <c r="R16" s="13">
        <v>37</v>
      </c>
      <c r="S16" s="18">
        <v>0</v>
      </c>
      <c r="T16" s="13"/>
      <c r="U16" s="13"/>
      <c r="V16" s="13"/>
      <c r="W16" s="13"/>
      <c r="X16" s="13"/>
      <c r="Y16" s="13"/>
      <c r="Z16" s="13"/>
      <c r="AA16" s="13"/>
      <c r="AB16" s="18">
        <v>19</v>
      </c>
      <c r="AC16" s="18">
        <v>6</v>
      </c>
      <c r="AD16" s="18">
        <v>5</v>
      </c>
      <c r="AE16" s="18">
        <v>18</v>
      </c>
      <c r="AF16" s="18">
        <v>4</v>
      </c>
      <c r="AG16" s="18">
        <v>2</v>
      </c>
      <c r="AH16" s="18">
        <v>66</v>
      </c>
      <c r="AI16" s="18">
        <v>4</v>
      </c>
      <c r="AJ16" s="18"/>
      <c r="AK16" s="18"/>
      <c r="AL16" s="18"/>
      <c r="AM16" s="18"/>
      <c r="AN16" s="18"/>
      <c r="AO16" s="13">
        <v>4</v>
      </c>
      <c r="AP16" s="13"/>
      <c r="AQ16" s="13">
        <v>18</v>
      </c>
      <c r="AR16" s="18">
        <v>1</v>
      </c>
      <c r="AS16" s="18">
        <v>40</v>
      </c>
      <c r="AT16" s="18"/>
      <c r="AU16" s="18"/>
      <c r="AV16" s="18"/>
      <c r="AW16" s="18"/>
      <c r="AX16" s="18"/>
      <c r="AY16" s="18"/>
      <c r="AZ16" s="18">
        <v>1</v>
      </c>
      <c r="BA16" s="18">
        <v>5</v>
      </c>
      <c r="BB16" s="18">
        <v>13</v>
      </c>
      <c r="BC16" s="18">
        <v>5</v>
      </c>
      <c r="BD16" s="18"/>
      <c r="BE16" s="18"/>
      <c r="BF16" s="18"/>
      <c r="BG16" s="18"/>
      <c r="BH16" s="18"/>
      <c r="BI16" s="18"/>
      <c r="BJ16" s="18">
        <v>4</v>
      </c>
      <c r="BK16" s="18">
        <v>1</v>
      </c>
      <c r="BL16" s="18">
        <v>2</v>
      </c>
      <c r="BM16" s="18">
        <v>20</v>
      </c>
      <c r="BN16" s="18">
        <v>3</v>
      </c>
      <c r="BO16" s="18">
        <v>20</v>
      </c>
      <c r="BP16" s="18">
        <v>2</v>
      </c>
      <c r="BQ16" s="18">
        <v>15</v>
      </c>
      <c r="BR16" s="18">
        <v>2</v>
      </c>
      <c r="BS16" s="18">
        <v>6</v>
      </c>
    </row>
    <row r="17" spans="1:71" ht="14.25" customHeight="1">
      <c r="A17" s="12">
        <f t="shared" si="0"/>
        <v>13</v>
      </c>
      <c r="B17" s="12" t="s">
        <v>299</v>
      </c>
      <c r="C17" s="12">
        <v>9752</v>
      </c>
      <c r="D17" s="19" t="s">
        <v>177</v>
      </c>
      <c r="E17" s="19">
        <f>IF(F17="Y",1,"")</f>
        <v>1</v>
      </c>
      <c r="F17" s="20" t="s">
        <v>334</v>
      </c>
      <c r="G17" s="205">
        <f>SUM(J17:R17)</f>
        <v>216</v>
      </c>
      <c r="H17" s="205">
        <f>SUM(S17:AA17)</f>
        <v>8</v>
      </c>
      <c r="I17" s="101"/>
      <c r="J17" s="23"/>
      <c r="K17" s="13">
        <v>13</v>
      </c>
      <c r="L17" s="13">
        <v>31</v>
      </c>
      <c r="M17" s="13">
        <v>63</v>
      </c>
      <c r="N17" s="13">
        <v>14</v>
      </c>
      <c r="O17" s="13">
        <v>9</v>
      </c>
      <c r="P17" s="13">
        <v>23</v>
      </c>
      <c r="Q17" s="13">
        <v>47</v>
      </c>
      <c r="R17" s="13">
        <v>16</v>
      </c>
      <c r="S17" s="18"/>
      <c r="T17" s="13">
        <v>5</v>
      </c>
      <c r="U17" s="13"/>
      <c r="V17" s="13"/>
      <c r="W17" s="13"/>
      <c r="X17" s="13">
        <v>3</v>
      </c>
      <c r="Y17" s="13"/>
      <c r="Z17" s="13"/>
      <c r="AA17" s="13"/>
      <c r="AB17" s="18">
        <v>10</v>
      </c>
      <c r="AC17" s="18">
        <v>1</v>
      </c>
      <c r="AD17" s="18">
        <v>20</v>
      </c>
      <c r="AE17" s="18">
        <v>44</v>
      </c>
      <c r="AF17" s="18">
        <v>23</v>
      </c>
      <c r="AG17" s="18">
        <v>57</v>
      </c>
      <c r="AH17" s="18">
        <v>198</v>
      </c>
      <c r="AI17" s="18">
        <v>6</v>
      </c>
      <c r="AJ17" s="18">
        <v>5</v>
      </c>
      <c r="AK17" s="18"/>
      <c r="AL17" s="18">
        <v>1</v>
      </c>
      <c r="AM17" s="18"/>
      <c r="AN17" s="18">
        <v>229</v>
      </c>
      <c r="AO17" s="13">
        <v>3</v>
      </c>
      <c r="AP17" s="13">
        <v>2</v>
      </c>
      <c r="AQ17" s="13">
        <v>12</v>
      </c>
      <c r="AR17" s="18">
        <v>1</v>
      </c>
      <c r="AS17" s="18">
        <v>40</v>
      </c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>
        <v>1</v>
      </c>
      <c r="BE17" s="18">
        <v>40</v>
      </c>
      <c r="BF17" s="18"/>
      <c r="BG17" s="18"/>
      <c r="BH17" s="18"/>
      <c r="BI17" s="18"/>
      <c r="BJ17" s="18">
        <v>1</v>
      </c>
      <c r="BK17" s="18">
        <v>5</v>
      </c>
      <c r="BL17" s="18">
        <v>2</v>
      </c>
      <c r="BM17" s="18">
        <v>60</v>
      </c>
      <c r="BN17" s="18">
        <v>3</v>
      </c>
      <c r="BO17" s="18"/>
      <c r="BP17" s="18"/>
      <c r="BQ17" s="18"/>
      <c r="BR17" s="18"/>
      <c r="BS17" s="18"/>
    </row>
    <row r="18" spans="1:71" ht="14.25" customHeight="1">
      <c r="A18" s="12">
        <f t="shared" si="0"/>
        <v>14</v>
      </c>
      <c r="B18" s="12" t="s">
        <v>299</v>
      </c>
      <c r="C18" s="12">
        <v>9668</v>
      </c>
      <c r="D18" s="19" t="s">
        <v>165</v>
      </c>
      <c r="E18" s="19">
        <f>IF(F18="Y",1,"")</f>
        <v>1</v>
      </c>
      <c r="F18" s="20" t="s">
        <v>334</v>
      </c>
      <c r="G18" s="205">
        <f>SUM(J18:R18)</f>
        <v>48</v>
      </c>
      <c r="H18" s="205">
        <f>SUM(S18:AA18)</f>
        <v>3</v>
      </c>
      <c r="I18" s="101"/>
      <c r="J18" s="23"/>
      <c r="K18" s="13"/>
      <c r="L18" s="13">
        <v>1</v>
      </c>
      <c r="M18" s="13">
        <v>8</v>
      </c>
      <c r="N18" s="13">
        <v>29</v>
      </c>
      <c r="O18" s="13"/>
      <c r="P18" s="13"/>
      <c r="Q18" s="13">
        <v>4</v>
      </c>
      <c r="R18" s="13">
        <v>6</v>
      </c>
      <c r="S18" s="18"/>
      <c r="T18" s="13"/>
      <c r="U18" s="13"/>
      <c r="V18" s="13">
        <v>2</v>
      </c>
      <c r="W18" s="13"/>
      <c r="X18" s="13"/>
      <c r="Y18" s="13"/>
      <c r="Z18" s="13">
        <v>1</v>
      </c>
      <c r="AA18" s="13"/>
      <c r="AB18" s="18">
        <v>4</v>
      </c>
      <c r="AC18" s="18"/>
      <c r="AD18" s="18">
        <v>2</v>
      </c>
      <c r="AE18" s="18"/>
      <c r="AF18" s="18"/>
      <c r="AG18" s="18"/>
      <c r="AH18" s="18">
        <v>35</v>
      </c>
      <c r="AI18" s="18"/>
      <c r="AJ18" s="18"/>
      <c r="AK18" s="18"/>
      <c r="AL18" s="18"/>
      <c r="AM18" s="18"/>
      <c r="AN18" s="18"/>
      <c r="AO18" s="13"/>
      <c r="AP18" s="13"/>
      <c r="AQ18" s="13"/>
      <c r="AR18" s="18"/>
      <c r="AS18" s="18">
        <v>20</v>
      </c>
      <c r="AT18" s="18">
        <v>3</v>
      </c>
      <c r="AU18" s="18">
        <v>20</v>
      </c>
      <c r="AV18" s="18"/>
      <c r="AW18" s="18"/>
      <c r="AX18" s="18"/>
      <c r="AY18" s="18"/>
      <c r="AZ18" s="18"/>
      <c r="BA18" s="18"/>
      <c r="BB18" s="18">
        <v>9</v>
      </c>
      <c r="BC18" s="18">
        <v>5</v>
      </c>
      <c r="BD18" s="18"/>
      <c r="BE18" s="18"/>
      <c r="BF18" s="18"/>
      <c r="BG18" s="18"/>
      <c r="BH18" s="18"/>
      <c r="BI18" s="18"/>
      <c r="BJ18" s="18">
        <v>3</v>
      </c>
      <c r="BK18" s="18">
        <v>10</v>
      </c>
      <c r="BL18" s="18"/>
      <c r="BM18" s="18"/>
      <c r="BN18" s="18"/>
      <c r="BO18" s="18"/>
      <c r="BP18" s="18"/>
      <c r="BQ18" s="18"/>
      <c r="BR18" s="18"/>
      <c r="BS18" s="18"/>
    </row>
    <row r="19" spans="1:71" ht="14.25" customHeight="1">
      <c r="A19" s="12">
        <f t="shared" si="0"/>
        <v>15</v>
      </c>
      <c r="B19" s="12" t="s">
        <v>299</v>
      </c>
      <c r="C19" s="12">
        <v>9667</v>
      </c>
      <c r="D19" s="19" t="s">
        <v>175</v>
      </c>
      <c r="E19" s="19">
        <f>IF(F19="Y",1,"")</f>
        <v>1</v>
      </c>
      <c r="F19" s="20" t="s">
        <v>334</v>
      </c>
      <c r="G19" s="205">
        <f>SUM(J19:R19)</f>
        <v>267</v>
      </c>
      <c r="H19" s="205">
        <f>SUM(S19:AA19)</f>
        <v>272</v>
      </c>
      <c r="I19" s="101"/>
      <c r="J19" s="23"/>
      <c r="K19" s="13">
        <v>16</v>
      </c>
      <c r="L19" s="13">
        <v>36</v>
      </c>
      <c r="M19" s="13">
        <v>57</v>
      </c>
      <c r="N19" s="13">
        <v>40</v>
      </c>
      <c r="O19" s="13">
        <v>23</v>
      </c>
      <c r="P19" s="13">
        <v>14</v>
      </c>
      <c r="Q19" s="13">
        <v>41</v>
      </c>
      <c r="R19" s="13">
        <v>40</v>
      </c>
      <c r="S19" s="18"/>
      <c r="T19" s="13">
        <v>48</v>
      </c>
      <c r="U19" s="13">
        <v>39</v>
      </c>
      <c r="V19" s="13">
        <v>27</v>
      </c>
      <c r="W19" s="13">
        <v>9</v>
      </c>
      <c r="X19" s="13">
        <v>54</v>
      </c>
      <c r="Y19" s="13">
        <v>44</v>
      </c>
      <c r="Z19" s="13">
        <v>39</v>
      </c>
      <c r="AA19" s="13">
        <v>12</v>
      </c>
      <c r="AB19" s="18">
        <v>14</v>
      </c>
      <c r="AC19" s="18">
        <v>9</v>
      </c>
      <c r="AD19" s="18">
        <v>1</v>
      </c>
      <c r="AE19" s="18">
        <v>24</v>
      </c>
      <c r="AF19" s="18">
        <v>1</v>
      </c>
      <c r="AG19" s="18"/>
      <c r="AH19" s="18"/>
      <c r="AI19" s="18">
        <v>13</v>
      </c>
      <c r="AJ19" s="18">
        <v>1</v>
      </c>
      <c r="AK19" s="18"/>
      <c r="AL19" s="18">
        <v>19</v>
      </c>
      <c r="AM19" s="18"/>
      <c r="AN19" s="18"/>
      <c r="AO19" s="13">
        <v>60</v>
      </c>
      <c r="AP19" s="13">
        <v>20</v>
      </c>
      <c r="AQ19" s="13">
        <v>40</v>
      </c>
      <c r="AR19" s="18">
        <v>2</v>
      </c>
      <c r="AS19" s="18">
        <v>40</v>
      </c>
      <c r="AT19" s="18"/>
      <c r="AU19" s="18"/>
      <c r="AV19" s="18"/>
      <c r="AW19" s="18"/>
      <c r="AX19" s="18"/>
      <c r="AY19" s="18"/>
      <c r="AZ19" s="18"/>
      <c r="BA19" s="18"/>
      <c r="BB19" s="18">
        <v>10</v>
      </c>
      <c r="BC19" s="18">
        <v>8</v>
      </c>
      <c r="BD19" s="18"/>
      <c r="BE19" s="18"/>
      <c r="BF19" s="18">
        <v>20</v>
      </c>
      <c r="BG19" s="18">
        <v>8</v>
      </c>
      <c r="BH19" s="18"/>
      <c r="BI19" s="18"/>
      <c r="BJ19" s="18">
        <v>20</v>
      </c>
      <c r="BK19" s="18">
        <v>6</v>
      </c>
      <c r="BL19" s="18"/>
      <c r="BM19" s="18">
        <v>30</v>
      </c>
      <c r="BN19" s="18"/>
      <c r="BO19" s="18"/>
      <c r="BP19" s="18">
        <v>1</v>
      </c>
      <c r="BQ19" s="18">
        <v>5</v>
      </c>
      <c r="BR19" s="18"/>
      <c r="BS19" s="18"/>
    </row>
    <row r="20" spans="1:71" ht="14.25" customHeight="1">
      <c r="A20" s="12">
        <f t="shared" si="0"/>
        <v>16</v>
      </c>
      <c r="B20" s="12" t="s">
        <v>299</v>
      </c>
      <c r="C20" s="12">
        <v>16476</v>
      </c>
      <c r="D20" s="19" t="s">
        <v>311</v>
      </c>
      <c r="E20" s="19">
        <f>IF(F20="Y",1,"")</f>
        <v>1</v>
      </c>
      <c r="F20" s="20" t="s">
        <v>334</v>
      </c>
      <c r="G20" s="205">
        <f>SUM(J20:R20)</f>
        <v>123</v>
      </c>
      <c r="H20" s="205">
        <f>SUM(S20:AA20)</f>
        <v>39</v>
      </c>
      <c r="I20" s="101"/>
      <c r="J20" s="18"/>
      <c r="K20" s="22">
        <v>1</v>
      </c>
      <c r="L20" s="22">
        <v>8</v>
      </c>
      <c r="M20" s="22">
        <v>18</v>
      </c>
      <c r="N20" s="22">
        <v>42</v>
      </c>
      <c r="O20" s="22"/>
      <c r="P20" s="22">
        <v>8</v>
      </c>
      <c r="Q20" s="22">
        <v>15</v>
      </c>
      <c r="R20" s="22">
        <v>31</v>
      </c>
      <c r="S20" s="23"/>
      <c r="T20" s="22"/>
      <c r="U20" s="22">
        <v>4</v>
      </c>
      <c r="V20" s="22">
        <v>7</v>
      </c>
      <c r="W20" s="22">
        <v>18</v>
      </c>
      <c r="X20" s="22"/>
      <c r="Y20" s="22">
        <v>3</v>
      </c>
      <c r="Z20" s="22"/>
      <c r="AA20" s="22">
        <v>7</v>
      </c>
      <c r="AB20" s="23"/>
      <c r="AC20" s="23">
        <v>2</v>
      </c>
      <c r="AD20" s="23"/>
      <c r="AE20" s="23"/>
      <c r="AF20" s="23">
        <v>29</v>
      </c>
      <c r="AG20" s="23">
        <v>7</v>
      </c>
      <c r="AH20" s="23">
        <v>99</v>
      </c>
      <c r="AI20" s="23"/>
      <c r="AJ20" s="23"/>
      <c r="AK20" s="23">
        <v>6</v>
      </c>
      <c r="AL20" s="23"/>
      <c r="AM20" s="23"/>
      <c r="AN20" s="23"/>
      <c r="AO20" s="22">
        <v>26</v>
      </c>
      <c r="AP20" s="22">
        <v>30</v>
      </c>
      <c r="AQ20" s="22">
        <v>25</v>
      </c>
      <c r="AR20" s="23">
        <v>1</v>
      </c>
      <c r="AS20" s="23">
        <v>40</v>
      </c>
      <c r="AT20" s="23"/>
      <c r="AU20" s="23"/>
      <c r="AV20" s="23"/>
      <c r="AW20" s="23"/>
      <c r="AX20" s="23"/>
      <c r="AY20" s="23"/>
      <c r="AZ20" s="23"/>
      <c r="BA20" s="23"/>
      <c r="BB20" s="23">
        <v>10</v>
      </c>
      <c r="BC20" s="23"/>
      <c r="BD20" s="23">
        <v>1</v>
      </c>
      <c r="BE20" s="23">
        <v>12</v>
      </c>
      <c r="BF20" s="23">
        <v>3</v>
      </c>
      <c r="BG20" s="23"/>
      <c r="BH20" s="23">
        <v>1</v>
      </c>
      <c r="BI20" s="23">
        <v>20</v>
      </c>
      <c r="BJ20" s="23">
        <v>4</v>
      </c>
      <c r="BK20" s="23"/>
      <c r="BL20" s="23">
        <v>1</v>
      </c>
      <c r="BM20" s="23">
        <v>21</v>
      </c>
      <c r="BN20" s="23"/>
      <c r="BO20" s="23"/>
      <c r="BP20" s="23">
        <v>1</v>
      </c>
      <c r="BQ20" s="23">
        <v>8</v>
      </c>
      <c r="BR20" s="23"/>
      <c r="BS20" s="23"/>
    </row>
    <row r="21" spans="1:71" ht="14.25" customHeight="1">
      <c r="A21" s="12">
        <f t="shared" si="0"/>
        <v>17</v>
      </c>
      <c r="B21" s="12" t="s">
        <v>299</v>
      </c>
      <c r="C21" s="12">
        <v>9671</v>
      </c>
      <c r="D21" s="19" t="s">
        <v>178</v>
      </c>
      <c r="E21" s="19">
        <f>IF(F21="Y",1,"")</f>
        <v>1</v>
      </c>
      <c r="F21" s="20" t="s">
        <v>334</v>
      </c>
      <c r="G21" s="205">
        <f>SUM(J21:R21)</f>
        <v>19</v>
      </c>
      <c r="H21" s="205">
        <f>SUM(S21:AA21)</f>
        <v>16</v>
      </c>
      <c r="I21" s="101"/>
      <c r="J21" s="23"/>
      <c r="K21" s="13"/>
      <c r="L21" s="13"/>
      <c r="M21" s="13">
        <v>6</v>
      </c>
      <c r="N21" s="13">
        <v>5</v>
      </c>
      <c r="O21" s="13"/>
      <c r="P21" s="13"/>
      <c r="Q21" s="13">
        <v>4</v>
      </c>
      <c r="R21" s="13">
        <v>4</v>
      </c>
      <c r="S21" s="18"/>
      <c r="T21" s="13"/>
      <c r="U21" s="13"/>
      <c r="V21" s="13">
        <v>4</v>
      </c>
      <c r="W21" s="13">
        <v>4</v>
      </c>
      <c r="X21" s="13"/>
      <c r="Y21" s="13"/>
      <c r="Z21" s="13">
        <v>4</v>
      </c>
      <c r="AA21" s="13">
        <v>4</v>
      </c>
      <c r="AB21" s="18"/>
      <c r="AC21" s="18">
        <v>1</v>
      </c>
      <c r="AD21" s="18">
        <v>1</v>
      </c>
      <c r="AE21" s="18"/>
      <c r="AF21" s="18">
        <v>5</v>
      </c>
      <c r="AG21" s="18">
        <v>2</v>
      </c>
      <c r="AH21" s="18">
        <v>21</v>
      </c>
      <c r="AI21" s="18"/>
      <c r="AJ21" s="18"/>
      <c r="AK21" s="18"/>
      <c r="AL21" s="18"/>
      <c r="AM21" s="18"/>
      <c r="AN21" s="18"/>
      <c r="AO21" s="13"/>
      <c r="AP21" s="13"/>
      <c r="AQ21" s="13">
        <v>8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>
        <v>4</v>
      </c>
      <c r="BC21" s="18">
        <v>12</v>
      </c>
      <c r="BD21" s="18"/>
      <c r="BE21" s="18"/>
      <c r="BF21" s="18"/>
      <c r="BG21" s="18"/>
      <c r="BH21" s="18"/>
      <c r="BI21" s="18"/>
      <c r="BJ21" s="18">
        <v>4</v>
      </c>
      <c r="BK21" s="18">
        <v>14</v>
      </c>
      <c r="BL21" s="18"/>
      <c r="BM21" s="18"/>
      <c r="BN21" s="18"/>
      <c r="BO21" s="18"/>
      <c r="BP21" s="18"/>
      <c r="BQ21" s="18"/>
      <c r="BR21" s="18"/>
      <c r="BS21" s="18"/>
    </row>
    <row r="22" spans="1:71" ht="14.25" customHeight="1">
      <c r="A22" s="12">
        <f t="shared" si="0"/>
        <v>18</v>
      </c>
      <c r="B22" s="12" t="s">
        <v>299</v>
      </c>
      <c r="C22" s="12">
        <v>9672</v>
      </c>
      <c r="D22" s="19" t="s">
        <v>312</v>
      </c>
      <c r="E22" s="19">
        <f>IF(F22="Y",1,"")</f>
      </c>
      <c r="F22" s="20" t="s">
        <v>331</v>
      </c>
      <c r="G22" s="205">
        <f>SUM(J22:R22)</f>
        <v>76</v>
      </c>
      <c r="H22" s="205">
        <f>SUM(S22:AA22)</f>
        <v>17</v>
      </c>
      <c r="I22" s="101"/>
      <c r="J22" s="23"/>
      <c r="K22" s="13"/>
      <c r="L22" s="13">
        <v>5</v>
      </c>
      <c r="M22" s="13">
        <v>15</v>
      </c>
      <c r="N22" s="13">
        <v>28</v>
      </c>
      <c r="O22" s="13"/>
      <c r="P22" s="13">
        <v>3</v>
      </c>
      <c r="Q22" s="13">
        <v>13</v>
      </c>
      <c r="R22" s="13">
        <v>12</v>
      </c>
      <c r="S22" s="18"/>
      <c r="T22" s="13">
        <v>9</v>
      </c>
      <c r="U22" s="13"/>
      <c r="V22" s="13"/>
      <c r="W22" s="13"/>
      <c r="X22" s="13">
        <v>8</v>
      </c>
      <c r="Y22" s="13"/>
      <c r="Z22" s="13"/>
      <c r="AA22" s="13"/>
      <c r="AB22" s="18"/>
      <c r="AC22" s="18">
        <v>7</v>
      </c>
      <c r="AD22" s="18"/>
      <c r="AE22" s="18"/>
      <c r="AF22" s="18">
        <v>4</v>
      </c>
      <c r="AG22" s="18">
        <v>5</v>
      </c>
      <c r="AH22" s="18">
        <v>42</v>
      </c>
      <c r="AI22" s="18"/>
      <c r="AJ22" s="18"/>
      <c r="AK22" s="18"/>
      <c r="AL22" s="18"/>
      <c r="AM22" s="18"/>
      <c r="AN22" s="18"/>
      <c r="AO22" s="13">
        <v>5</v>
      </c>
      <c r="AP22" s="13">
        <v>7</v>
      </c>
      <c r="AQ22" s="13">
        <v>6</v>
      </c>
      <c r="AR22" s="18">
        <v>1</v>
      </c>
      <c r="AS22" s="18">
        <v>45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>
        <v>1</v>
      </c>
      <c r="BE22" s="18">
        <v>7</v>
      </c>
      <c r="BF22" s="18">
        <v>3</v>
      </c>
      <c r="BG22" s="18">
        <v>2.5</v>
      </c>
      <c r="BH22" s="18"/>
      <c r="BI22" s="18"/>
      <c r="BJ22" s="18">
        <v>10</v>
      </c>
      <c r="BK22" s="18">
        <v>5</v>
      </c>
      <c r="BL22" s="18">
        <v>1</v>
      </c>
      <c r="BM22" s="18">
        <v>5</v>
      </c>
      <c r="BN22" s="18">
        <v>1</v>
      </c>
      <c r="BO22" s="18">
        <v>2</v>
      </c>
      <c r="BP22" s="18">
        <v>1</v>
      </c>
      <c r="BQ22" s="18">
        <v>2</v>
      </c>
      <c r="BR22" s="18">
        <v>2</v>
      </c>
      <c r="BS22" s="18">
        <v>1</v>
      </c>
    </row>
    <row r="23" spans="1:71" ht="14.25" customHeight="1">
      <c r="A23" s="12">
        <f t="shared" si="0"/>
        <v>19</v>
      </c>
      <c r="B23" s="12" t="s">
        <v>299</v>
      </c>
      <c r="C23" s="12">
        <v>9673</v>
      </c>
      <c r="D23" s="19" t="s">
        <v>313</v>
      </c>
      <c r="E23" s="19">
        <f>IF(F23="Y",1,"")</f>
      </c>
      <c r="F23" s="20" t="s">
        <v>331</v>
      </c>
      <c r="G23" s="205">
        <f>SUM(J23:R23)</f>
        <v>320</v>
      </c>
      <c r="H23" s="205">
        <f>SUM(S23:AA23)</f>
        <v>525</v>
      </c>
      <c r="I23" s="101"/>
      <c r="J23" s="23"/>
      <c r="K23" s="13">
        <v>7</v>
      </c>
      <c r="L23" s="13">
        <v>51</v>
      </c>
      <c r="M23" s="13">
        <v>84</v>
      </c>
      <c r="N23" s="13">
        <v>53</v>
      </c>
      <c r="O23" s="13">
        <v>12</v>
      </c>
      <c r="P23" s="13">
        <v>36</v>
      </c>
      <c r="Q23" s="13">
        <v>44</v>
      </c>
      <c r="R23" s="13">
        <v>33</v>
      </c>
      <c r="S23" s="18"/>
      <c r="T23" s="13">
        <v>204</v>
      </c>
      <c r="U23" s="13">
        <v>55</v>
      </c>
      <c r="V23" s="13">
        <v>25</v>
      </c>
      <c r="W23" s="13">
        <v>12</v>
      </c>
      <c r="X23" s="13">
        <v>116</v>
      </c>
      <c r="Y23" s="13">
        <v>62</v>
      </c>
      <c r="Z23" s="13">
        <v>22</v>
      </c>
      <c r="AA23" s="13">
        <v>29</v>
      </c>
      <c r="AB23" s="18"/>
      <c r="AC23" s="18">
        <v>6</v>
      </c>
      <c r="AD23" s="18"/>
      <c r="AE23" s="18"/>
      <c r="AF23" s="18">
        <v>160</v>
      </c>
      <c r="AG23" s="18">
        <v>30</v>
      </c>
      <c r="AH23" s="18">
        <v>665</v>
      </c>
      <c r="AI23" s="18">
        <v>5</v>
      </c>
      <c r="AJ23" s="18">
        <v>5</v>
      </c>
      <c r="AK23" s="18">
        <v>3</v>
      </c>
      <c r="AL23" s="18"/>
      <c r="AM23" s="18"/>
      <c r="AN23" s="18"/>
      <c r="AO23" s="13"/>
      <c r="AP23" s="13">
        <v>130</v>
      </c>
      <c r="AQ23" s="13">
        <v>459</v>
      </c>
      <c r="AR23" s="18">
        <v>4</v>
      </c>
      <c r="AS23" s="18">
        <v>180</v>
      </c>
      <c r="AT23" s="18"/>
      <c r="AU23" s="18"/>
      <c r="AV23" s="18"/>
      <c r="AW23" s="18"/>
      <c r="AX23" s="18"/>
      <c r="AY23" s="18"/>
      <c r="AZ23" s="18">
        <v>1</v>
      </c>
      <c r="BA23" s="18">
        <v>30</v>
      </c>
      <c r="BB23" s="18">
        <v>85</v>
      </c>
      <c r="BC23" s="18">
        <v>256</v>
      </c>
      <c r="BD23" s="18">
        <v>9</v>
      </c>
      <c r="BE23" s="18">
        <v>239</v>
      </c>
      <c r="BF23" s="18">
        <v>57</v>
      </c>
      <c r="BG23" s="18">
        <v>145</v>
      </c>
      <c r="BH23" s="18"/>
      <c r="BI23" s="18"/>
      <c r="BJ23" s="18"/>
      <c r="BK23" s="18"/>
      <c r="BL23" s="18">
        <v>8</v>
      </c>
      <c r="BM23" s="18">
        <v>222</v>
      </c>
      <c r="BN23" s="18">
        <v>3</v>
      </c>
      <c r="BO23" s="18">
        <v>6.5</v>
      </c>
      <c r="BP23" s="18">
        <v>24</v>
      </c>
      <c r="BQ23" s="18">
        <v>213</v>
      </c>
      <c r="BR23" s="18">
        <v>60</v>
      </c>
      <c r="BS23" s="18">
        <v>106</v>
      </c>
    </row>
    <row r="24" spans="1:71" ht="14.25" customHeight="1">
      <c r="A24" s="12">
        <f t="shared" si="0"/>
        <v>20</v>
      </c>
      <c r="B24" s="12" t="s">
        <v>299</v>
      </c>
      <c r="C24" s="12">
        <v>9640</v>
      </c>
      <c r="D24" s="19" t="s">
        <v>161</v>
      </c>
      <c r="E24" s="19">
        <f>IF(F24="Y",1,"")</f>
        <v>1</v>
      </c>
      <c r="F24" s="20" t="s">
        <v>334</v>
      </c>
      <c r="G24" s="205">
        <f>SUM(J24:R24)</f>
        <v>21</v>
      </c>
      <c r="H24" s="205">
        <f>SUM(S24:AA24)</f>
        <v>8</v>
      </c>
      <c r="I24" s="101"/>
      <c r="J24" s="37"/>
      <c r="K24" s="13"/>
      <c r="L24" s="13">
        <v>1</v>
      </c>
      <c r="M24" s="13">
        <v>1</v>
      </c>
      <c r="N24" s="13">
        <v>15</v>
      </c>
      <c r="O24" s="13"/>
      <c r="P24" s="13">
        <v>1</v>
      </c>
      <c r="Q24" s="13"/>
      <c r="R24" s="13">
        <v>3</v>
      </c>
      <c r="S24" s="18"/>
      <c r="T24" s="13"/>
      <c r="U24" s="13"/>
      <c r="V24" s="13">
        <v>2</v>
      </c>
      <c r="W24" s="13">
        <v>6</v>
      </c>
      <c r="X24" s="13"/>
      <c r="Y24" s="13"/>
      <c r="Z24" s="13"/>
      <c r="AA24" s="13"/>
      <c r="AB24" s="18"/>
      <c r="AC24" s="18"/>
      <c r="AD24" s="18"/>
      <c r="AE24" s="18"/>
      <c r="AF24" s="18">
        <v>2</v>
      </c>
      <c r="AG24" s="18"/>
      <c r="AH24" s="18">
        <v>24</v>
      </c>
      <c r="AI24" s="18"/>
      <c r="AJ24" s="18"/>
      <c r="AK24" s="18"/>
      <c r="AL24" s="18"/>
      <c r="AM24" s="18"/>
      <c r="AN24" s="18"/>
      <c r="AO24" s="13">
        <v>21</v>
      </c>
      <c r="AP24" s="13">
        <v>8</v>
      </c>
      <c r="AQ24" s="13">
        <v>12</v>
      </c>
      <c r="AR24" s="18">
        <v>1</v>
      </c>
      <c r="AS24" s="18">
        <v>40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>
        <v>1</v>
      </c>
      <c r="BE24" s="18">
        <v>40</v>
      </c>
      <c r="BF24" s="18"/>
      <c r="BG24" s="18"/>
      <c r="BH24" s="18"/>
      <c r="BI24" s="18"/>
      <c r="BJ24" s="18">
        <v>6</v>
      </c>
      <c r="BK24" s="18">
        <v>12</v>
      </c>
      <c r="BL24" s="18"/>
      <c r="BM24" s="18"/>
      <c r="BN24" s="18">
        <v>1</v>
      </c>
      <c r="BO24" s="18">
        <v>6</v>
      </c>
      <c r="BP24" s="18"/>
      <c r="BQ24" s="18"/>
      <c r="BR24" s="18">
        <v>1</v>
      </c>
      <c r="BS24" s="18">
        <v>16</v>
      </c>
    </row>
    <row r="25" spans="1:71" ht="14.25" customHeight="1">
      <c r="A25" s="12">
        <f t="shared" si="0"/>
        <v>21</v>
      </c>
      <c r="B25" s="12" t="s">
        <v>299</v>
      </c>
      <c r="C25" s="17">
        <v>18938</v>
      </c>
      <c r="D25" s="80" t="s">
        <v>363</v>
      </c>
      <c r="E25" s="80">
        <f>IF(F25="Y",1,"")</f>
        <v>1</v>
      </c>
      <c r="F25" s="81" t="s">
        <v>334</v>
      </c>
      <c r="G25" s="205">
        <f>SUM(J25:R25)</f>
        <v>16</v>
      </c>
      <c r="H25" s="205">
        <f>SUM(S25:AA25)</f>
        <v>13</v>
      </c>
      <c r="I25" s="204"/>
      <c r="J25" s="37"/>
      <c r="K25" s="18">
        <v>2</v>
      </c>
      <c r="L25" s="18">
        <v>4</v>
      </c>
      <c r="M25" s="18">
        <v>2</v>
      </c>
      <c r="N25" s="18"/>
      <c r="O25" s="18">
        <v>4</v>
      </c>
      <c r="P25" s="18">
        <v>2</v>
      </c>
      <c r="Q25" s="18">
        <v>2</v>
      </c>
      <c r="R25" s="18"/>
      <c r="S25" s="18"/>
      <c r="T25" s="18">
        <v>2</v>
      </c>
      <c r="U25" s="18"/>
      <c r="V25" s="18"/>
      <c r="W25" s="18"/>
      <c r="X25" s="18">
        <v>9</v>
      </c>
      <c r="Y25" s="18">
        <v>2</v>
      </c>
      <c r="Z25" s="18"/>
      <c r="AA25" s="18"/>
      <c r="AB25" s="18"/>
      <c r="AC25" s="18"/>
      <c r="AD25" s="18"/>
      <c r="AE25" s="18"/>
      <c r="AF25" s="18">
        <v>1</v>
      </c>
      <c r="AG25" s="18">
        <v>2</v>
      </c>
      <c r="AH25" s="18">
        <v>6</v>
      </c>
      <c r="AI25" s="18"/>
      <c r="AJ25" s="18"/>
      <c r="AK25" s="18"/>
      <c r="AL25" s="18"/>
      <c r="AM25" s="18"/>
      <c r="AN25" s="18"/>
      <c r="AO25" s="18">
        <v>3</v>
      </c>
      <c r="AP25" s="18">
        <v>12</v>
      </c>
      <c r="AQ25" s="18">
        <v>8</v>
      </c>
      <c r="AR25" s="18">
        <v>1</v>
      </c>
      <c r="AS25" s="18">
        <v>25</v>
      </c>
      <c r="AT25" s="18"/>
      <c r="AU25" s="18"/>
      <c r="AV25" s="18"/>
      <c r="AW25" s="18"/>
      <c r="AX25" s="18"/>
      <c r="AY25" s="18"/>
      <c r="AZ25" s="18">
        <v>1</v>
      </c>
      <c r="BA25" s="18">
        <v>10</v>
      </c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>
        <v>1</v>
      </c>
      <c r="BO25" s="18">
        <v>2</v>
      </c>
      <c r="BP25" s="18"/>
      <c r="BQ25" s="18"/>
      <c r="BR25" s="18"/>
      <c r="BS25" s="18"/>
    </row>
    <row r="26" spans="1:71" ht="14.25" customHeight="1">
      <c r="A26" s="12">
        <f t="shared" si="0"/>
        <v>22</v>
      </c>
      <c r="B26" s="12" t="s">
        <v>299</v>
      </c>
      <c r="C26" s="12">
        <v>9964</v>
      </c>
      <c r="D26" s="19" t="s">
        <v>166</v>
      </c>
      <c r="E26" s="19">
        <f>IF(F26="Y",1,"")</f>
        <v>1</v>
      </c>
      <c r="F26" s="20" t="s">
        <v>334</v>
      </c>
      <c r="G26" s="205">
        <f>SUM(J26:R26)</f>
        <v>59</v>
      </c>
      <c r="H26" s="205">
        <f>SUM(S26:AA26)</f>
        <v>17</v>
      </c>
      <c r="I26" s="101"/>
      <c r="J26" s="23"/>
      <c r="K26" s="13"/>
      <c r="L26" s="13"/>
      <c r="M26" s="13">
        <v>3</v>
      </c>
      <c r="N26" s="13">
        <v>35</v>
      </c>
      <c r="O26" s="13"/>
      <c r="P26" s="13"/>
      <c r="Q26" s="13">
        <v>2</v>
      </c>
      <c r="R26" s="13">
        <v>19</v>
      </c>
      <c r="S26" s="18"/>
      <c r="T26" s="13">
        <v>3</v>
      </c>
      <c r="U26" s="13"/>
      <c r="V26" s="13"/>
      <c r="W26" s="13">
        <v>2</v>
      </c>
      <c r="X26" s="13">
        <v>2</v>
      </c>
      <c r="Y26" s="13"/>
      <c r="Z26" s="13">
        <v>2</v>
      </c>
      <c r="AA26" s="13">
        <v>8</v>
      </c>
      <c r="AB26" s="18">
        <v>2</v>
      </c>
      <c r="AC26" s="18">
        <v>6</v>
      </c>
      <c r="AD26" s="18">
        <v>2</v>
      </c>
      <c r="AE26" s="18"/>
      <c r="AF26" s="18"/>
      <c r="AG26" s="18"/>
      <c r="AH26" s="18">
        <v>36</v>
      </c>
      <c r="AI26" s="18">
        <v>2</v>
      </c>
      <c r="AJ26" s="18"/>
      <c r="AK26" s="18"/>
      <c r="AL26" s="18"/>
      <c r="AM26" s="18"/>
      <c r="AN26" s="18"/>
      <c r="AO26" s="13"/>
      <c r="AP26" s="13">
        <v>5</v>
      </c>
      <c r="AQ26" s="13">
        <v>14</v>
      </c>
      <c r="AR26" s="18">
        <v>1</v>
      </c>
      <c r="AS26" s="18">
        <v>55</v>
      </c>
      <c r="AT26" s="18"/>
      <c r="AU26" s="18"/>
      <c r="AV26" s="18"/>
      <c r="AW26" s="18"/>
      <c r="AX26" s="18"/>
      <c r="AY26" s="18"/>
      <c r="AZ26" s="18"/>
      <c r="BA26" s="18"/>
      <c r="BB26" s="18">
        <v>5</v>
      </c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>
        <v>10</v>
      </c>
      <c r="BO26" s="18"/>
      <c r="BP26" s="18"/>
      <c r="BQ26" s="18"/>
      <c r="BR26" s="18">
        <v>3</v>
      </c>
      <c r="BS26" s="18"/>
    </row>
    <row r="27" spans="1:71" ht="14.25" customHeight="1">
      <c r="A27" s="12">
        <f t="shared" si="0"/>
        <v>23</v>
      </c>
      <c r="B27" s="12" t="s">
        <v>299</v>
      </c>
      <c r="C27" s="12">
        <v>9677</v>
      </c>
      <c r="D27" s="19" t="s">
        <v>179</v>
      </c>
      <c r="E27" s="19">
        <f>IF(F27="Y",1,"")</f>
      </c>
      <c r="F27" s="20" t="s">
        <v>331</v>
      </c>
      <c r="G27" s="205">
        <f>SUM(J27:R27)</f>
        <v>46</v>
      </c>
      <c r="H27" s="205">
        <f>SUM(S27:AA27)</f>
        <v>12</v>
      </c>
      <c r="I27" s="101"/>
      <c r="J27" s="23"/>
      <c r="K27" s="13"/>
      <c r="L27" s="13">
        <v>1</v>
      </c>
      <c r="M27" s="13">
        <v>6</v>
      </c>
      <c r="N27" s="13">
        <v>26</v>
      </c>
      <c r="O27" s="13"/>
      <c r="P27" s="13"/>
      <c r="Q27" s="13">
        <v>4</v>
      </c>
      <c r="R27" s="13">
        <v>9</v>
      </c>
      <c r="S27" s="18"/>
      <c r="T27" s="13"/>
      <c r="U27" s="13">
        <v>1</v>
      </c>
      <c r="V27" s="13">
        <v>2</v>
      </c>
      <c r="W27" s="13">
        <v>4</v>
      </c>
      <c r="X27" s="13"/>
      <c r="Y27" s="13"/>
      <c r="Z27" s="13">
        <v>1</v>
      </c>
      <c r="AA27" s="13">
        <v>4</v>
      </c>
      <c r="AB27" s="18"/>
      <c r="AC27" s="18"/>
      <c r="AD27" s="18"/>
      <c r="AE27" s="18"/>
      <c r="AF27" s="18"/>
      <c r="AG27" s="18"/>
      <c r="AH27" s="18"/>
      <c r="AI27" s="18">
        <v>1</v>
      </c>
      <c r="AJ27" s="18"/>
      <c r="AK27" s="18"/>
      <c r="AL27" s="18"/>
      <c r="AM27" s="18"/>
      <c r="AN27" s="18"/>
      <c r="AO27" s="13">
        <v>2</v>
      </c>
      <c r="AP27" s="13"/>
      <c r="AQ27" s="13">
        <v>7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</row>
    <row r="28" spans="1:71" ht="14.25" customHeight="1">
      <c r="A28" s="12">
        <f t="shared" si="0"/>
        <v>24</v>
      </c>
      <c r="B28" s="12" t="s">
        <v>299</v>
      </c>
      <c r="C28" s="12">
        <v>9643</v>
      </c>
      <c r="D28" s="55" t="s">
        <v>162</v>
      </c>
      <c r="E28" s="19">
        <f>IF(F28="Y",1,"")</f>
        <v>1</v>
      </c>
      <c r="F28" s="20" t="s">
        <v>334</v>
      </c>
      <c r="G28" s="205">
        <f>SUM(J28:R28)</f>
        <v>11</v>
      </c>
      <c r="H28" s="205">
        <f>SUM(S28:AA28)</f>
        <v>13</v>
      </c>
      <c r="I28" s="101"/>
      <c r="J28" s="37"/>
      <c r="K28" s="36"/>
      <c r="L28" s="36"/>
      <c r="M28" s="36"/>
      <c r="N28" s="36">
        <v>6</v>
      </c>
      <c r="O28" s="36"/>
      <c r="P28" s="36"/>
      <c r="Q28" s="36">
        <v>1</v>
      </c>
      <c r="R28" s="36">
        <v>4</v>
      </c>
      <c r="S28" s="37"/>
      <c r="T28" s="36">
        <v>1</v>
      </c>
      <c r="U28" s="36">
        <v>1</v>
      </c>
      <c r="V28" s="36">
        <v>7</v>
      </c>
      <c r="W28" s="36">
        <v>1</v>
      </c>
      <c r="X28" s="36"/>
      <c r="Y28" s="36">
        <v>1</v>
      </c>
      <c r="Z28" s="36">
        <v>1</v>
      </c>
      <c r="AA28" s="36">
        <v>1</v>
      </c>
      <c r="AB28" s="37">
        <v>2</v>
      </c>
      <c r="AC28" s="37">
        <v>1</v>
      </c>
      <c r="AD28" s="37"/>
      <c r="AE28" s="37">
        <v>1</v>
      </c>
      <c r="AF28" s="37">
        <v>1</v>
      </c>
      <c r="AG28" s="37"/>
      <c r="AH28" s="37">
        <v>14</v>
      </c>
      <c r="AI28" s="37"/>
      <c r="AJ28" s="37"/>
      <c r="AK28" s="37"/>
      <c r="AL28" s="37"/>
      <c r="AM28" s="37"/>
      <c r="AN28" s="37"/>
      <c r="AO28" s="36"/>
      <c r="AP28" s="36"/>
      <c r="AQ28" s="36">
        <v>7</v>
      </c>
      <c r="AR28" s="37"/>
      <c r="AS28" s="37"/>
      <c r="AT28" s="37">
        <v>1</v>
      </c>
      <c r="AU28" s="37">
        <v>1</v>
      </c>
      <c r="AV28" s="37"/>
      <c r="AW28" s="37"/>
      <c r="AX28" s="37"/>
      <c r="AY28" s="37"/>
      <c r="AZ28" s="37"/>
      <c r="BA28" s="37"/>
      <c r="BB28" s="37">
        <v>3</v>
      </c>
      <c r="BC28" s="37">
        <v>10</v>
      </c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>
        <v>3</v>
      </c>
      <c r="BO28" s="37">
        <v>5</v>
      </c>
      <c r="BP28" s="37"/>
      <c r="BQ28" s="37"/>
      <c r="BR28" s="37">
        <v>3</v>
      </c>
      <c r="BS28" s="37">
        <v>18</v>
      </c>
    </row>
    <row r="29" spans="1:71" ht="14.25" customHeight="1">
      <c r="A29" s="12">
        <f t="shared" si="0"/>
        <v>25</v>
      </c>
      <c r="B29" s="17" t="s">
        <v>299</v>
      </c>
      <c r="C29" s="17">
        <v>19096</v>
      </c>
      <c r="D29" s="206" t="s">
        <v>364</v>
      </c>
      <c r="E29" s="80">
        <f>IF(F29="Y",1,"")</f>
        <v>1</v>
      </c>
      <c r="F29" s="81" t="s">
        <v>334</v>
      </c>
      <c r="G29" s="205">
        <f>SUM(J29:R29)</f>
        <v>161</v>
      </c>
      <c r="H29" s="205">
        <f>SUM(S29:AA29)</f>
        <v>30</v>
      </c>
      <c r="I29" s="204"/>
      <c r="J29" s="37"/>
      <c r="K29" s="37"/>
      <c r="L29" s="37">
        <v>1</v>
      </c>
      <c r="M29" s="37">
        <v>16</v>
      </c>
      <c r="N29" s="37">
        <v>97</v>
      </c>
      <c r="O29" s="37"/>
      <c r="P29" s="37">
        <v>1</v>
      </c>
      <c r="Q29" s="37">
        <v>9</v>
      </c>
      <c r="R29" s="37">
        <v>37</v>
      </c>
      <c r="S29" s="37"/>
      <c r="T29" s="37"/>
      <c r="U29" s="37">
        <v>1</v>
      </c>
      <c r="V29" s="37">
        <v>1</v>
      </c>
      <c r="W29" s="37">
        <v>19</v>
      </c>
      <c r="X29" s="37"/>
      <c r="Y29" s="37">
        <v>1</v>
      </c>
      <c r="Z29" s="37">
        <v>1</v>
      </c>
      <c r="AA29" s="37">
        <v>7</v>
      </c>
      <c r="AB29" s="37"/>
      <c r="AC29" s="37"/>
      <c r="AD29" s="37"/>
      <c r="AE29" s="37"/>
      <c r="AF29" s="37">
        <v>8</v>
      </c>
      <c r="AG29" s="37"/>
      <c r="AH29" s="37">
        <v>97</v>
      </c>
      <c r="AI29" s="37"/>
      <c r="AJ29" s="37"/>
      <c r="AK29" s="37"/>
      <c r="AL29" s="37"/>
      <c r="AM29" s="37"/>
      <c r="AN29" s="37"/>
      <c r="AO29" s="37">
        <v>6</v>
      </c>
      <c r="AP29" s="37"/>
      <c r="AQ29" s="37">
        <v>12</v>
      </c>
      <c r="AR29" s="37">
        <v>1</v>
      </c>
      <c r="AS29" s="37">
        <v>48</v>
      </c>
      <c r="AT29" s="37"/>
      <c r="AU29" s="37"/>
      <c r="AV29" s="37"/>
      <c r="AW29" s="37"/>
      <c r="AX29" s="37"/>
      <c r="AY29" s="37"/>
      <c r="AZ29" s="37"/>
      <c r="BA29" s="37"/>
      <c r="BB29" s="37">
        <v>14</v>
      </c>
      <c r="BC29" s="37">
        <v>26</v>
      </c>
      <c r="BD29" s="37"/>
      <c r="BE29" s="37"/>
      <c r="BF29" s="37"/>
      <c r="BG29" s="37"/>
      <c r="BH29" s="37"/>
      <c r="BI29" s="37"/>
      <c r="BJ29" s="37">
        <v>6</v>
      </c>
      <c r="BK29" s="37">
        <v>8</v>
      </c>
      <c r="BL29" s="37"/>
      <c r="BM29" s="37"/>
      <c r="BN29" s="37">
        <v>8</v>
      </c>
      <c r="BO29" s="37">
        <v>54</v>
      </c>
      <c r="BP29" s="37"/>
      <c r="BQ29" s="37"/>
      <c r="BR29" s="37"/>
      <c r="BS29" s="37">
        <v>29</v>
      </c>
    </row>
    <row r="30" spans="1:67" ht="14.25" customHeight="1">
      <c r="A30" s="12">
        <f t="shared" si="0"/>
        <v>26</v>
      </c>
      <c r="B30" s="12" t="s">
        <v>299</v>
      </c>
      <c r="C30" s="12">
        <v>9679</v>
      </c>
      <c r="D30" s="19" t="s">
        <v>167</v>
      </c>
      <c r="E30" s="19">
        <f>IF(F30="Y",1,"")</f>
        <v>1</v>
      </c>
      <c r="F30" s="20" t="s">
        <v>334</v>
      </c>
      <c r="G30" s="205">
        <f>SUM(J30:R30)</f>
        <v>14</v>
      </c>
      <c r="H30" s="205">
        <f>SUM(S30:AA30)</f>
        <v>30</v>
      </c>
      <c r="I30" s="101"/>
      <c r="J30" s="23"/>
      <c r="K30" s="3"/>
      <c r="L30" s="3"/>
      <c r="M30" s="3">
        <v>4</v>
      </c>
      <c r="N30" s="3">
        <v>4</v>
      </c>
      <c r="O30" s="3"/>
      <c r="P30" s="3">
        <v>2</v>
      </c>
      <c r="Q30" s="3">
        <v>2</v>
      </c>
      <c r="R30" s="3">
        <v>2</v>
      </c>
      <c r="T30" s="3">
        <v>7</v>
      </c>
      <c r="U30" s="3">
        <v>9</v>
      </c>
      <c r="V30" s="3">
        <v>1</v>
      </c>
      <c r="W30" s="3">
        <v>2</v>
      </c>
      <c r="X30" s="3">
        <v>6</v>
      </c>
      <c r="Y30" s="3">
        <v>3</v>
      </c>
      <c r="Z30" s="3">
        <v>1</v>
      </c>
      <c r="AA30" s="3">
        <v>1</v>
      </c>
      <c r="AB30" s="2">
        <v>8</v>
      </c>
      <c r="AF30" s="2">
        <v>10</v>
      </c>
      <c r="AH30" s="2">
        <v>14</v>
      </c>
      <c r="AK30" s="2">
        <v>3</v>
      </c>
      <c r="AO30" s="3">
        <v>13</v>
      </c>
      <c r="AP30" s="3">
        <v>4</v>
      </c>
      <c r="AQ30" s="3">
        <v>10</v>
      </c>
      <c r="AR30" s="2">
        <v>1</v>
      </c>
      <c r="AS30" s="2">
        <v>20</v>
      </c>
      <c r="BB30" s="2">
        <v>2</v>
      </c>
      <c r="BC30" s="2">
        <v>6</v>
      </c>
      <c r="BD30" s="2">
        <v>1</v>
      </c>
      <c r="BE30" s="2">
        <v>6</v>
      </c>
      <c r="BF30" s="2">
        <v>1</v>
      </c>
      <c r="BG30" s="2">
        <v>3</v>
      </c>
      <c r="BJ30" s="2">
        <v>2</v>
      </c>
      <c r="BK30" s="2">
        <v>6</v>
      </c>
      <c r="BN30" s="2">
        <v>3</v>
      </c>
      <c r="BO30" s="2">
        <v>6</v>
      </c>
    </row>
    <row r="31" spans="1:71" ht="14.25" customHeight="1">
      <c r="A31" s="12">
        <f t="shared" si="0"/>
        <v>27</v>
      </c>
      <c r="B31" s="12" t="s">
        <v>299</v>
      </c>
      <c r="C31" s="12">
        <v>9686</v>
      </c>
      <c r="D31" s="19" t="s">
        <v>271</v>
      </c>
      <c r="E31" s="19">
        <f>IF(F31="Y",1,"")</f>
        <v>1</v>
      </c>
      <c r="F31" s="20" t="s">
        <v>334</v>
      </c>
      <c r="G31" s="205">
        <f>SUM(J31:R31)</f>
        <v>100</v>
      </c>
      <c r="H31" s="205">
        <f>SUM(S31:AA31)</f>
        <v>47</v>
      </c>
      <c r="I31" s="101"/>
      <c r="J31" s="23"/>
      <c r="K31" s="13">
        <v>2</v>
      </c>
      <c r="L31" s="13">
        <v>8</v>
      </c>
      <c r="M31" s="13">
        <v>16</v>
      </c>
      <c r="N31" s="13">
        <v>43</v>
      </c>
      <c r="O31" s="13">
        <v>1</v>
      </c>
      <c r="P31" s="13">
        <v>8</v>
      </c>
      <c r="Q31" s="13">
        <v>6</v>
      </c>
      <c r="R31" s="13">
        <v>16</v>
      </c>
      <c r="S31" s="18"/>
      <c r="T31" s="13"/>
      <c r="U31" s="13">
        <v>6</v>
      </c>
      <c r="V31" s="13">
        <v>7</v>
      </c>
      <c r="W31" s="13">
        <v>13</v>
      </c>
      <c r="X31" s="13">
        <v>1</v>
      </c>
      <c r="Y31" s="13">
        <v>4</v>
      </c>
      <c r="Z31" s="13">
        <v>7</v>
      </c>
      <c r="AA31" s="13">
        <v>9</v>
      </c>
      <c r="AB31" s="18">
        <v>9</v>
      </c>
      <c r="AC31" s="18">
        <v>6</v>
      </c>
      <c r="AD31" s="18">
        <v>1</v>
      </c>
      <c r="AE31" s="18"/>
      <c r="AF31" s="18">
        <v>10</v>
      </c>
      <c r="AG31" s="18">
        <v>17</v>
      </c>
      <c r="AH31" s="18">
        <v>93</v>
      </c>
      <c r="AI31" s="18"/>
      <c r="AJ31" s="18"/>
      <c r="AK31" s="18"/>
      <c r="AL31" s="18"/>
      <c r="AM31" s="18"/>
      <c r="AN31" s="18"/>
      <c r="AO31" s="13">
        <v>17</v>
      </c>
      <c r="AP31" s="13">
        <v>30</v>
      </c>
      <c r="AQ31" s="13">
        <v>56</v>
      </c>
      <c r="AR31" s="18">
        <v>1</v>
      </c>
      <c r="AS31" s="18">
        <v>50</v>
      </c>
      <c r="AT31" s="18"/>
      <c r="AU31" s="18"/>
      <c r="AV31" s="18"/>
      <c r="AW31" s="18"/>
      <c r="AX31" s="18"/>
      <c r="AY31" s="18"/>
      <c r="AZ31" s="18"/>
      <c r="BA31" s="18"/>
      <c r="BB31" s="18">
        <v>12</v>
      </c>
      <c r="BC31" s="18">
        <v>2</v>
      </c>
      <c r="BD31" s="18">
        <v>1</v>
      </c>
      <c r="BE31" s="18">
        <v>20</v>
      </c>
      <c r="BF31" s="18"/>
      <c r="BG31" s="18"/>
      <c r="BH31" s="18"/>
      <c r="BI31" s="18"/>
      <c r="BJ31" s="18">
        <v>2</v>
      </c>
      <c r="BK31" s="18">
        <v>3</v>
      </c>
      <c r="BL31" s="18"/>
      <c r="BM31" s="18"/>
      <c r="BN31" s="18">
        <v>3</v>
      </c>
      <c r="BO31" s="18">
        <v>10</v>
      </c>
      <c r="BP31" s="18"/>
      <c r="BQ31" s="18"/>
      <c r="BR31" s="18">
        <v>1</v>
      </c>
      <c r="BS31" s="18">
        <v>1</v>
      </c>
    </row>
    <row r="32" spans="1:71" ht="14.25" customHeight="1">
      <c r="A32" s="12">
        <f t="shared" si="0"/>
        <v>28</v>
      </c>
      <c r="B32" s="12" t="s">
        <v>299</v>
      </c>
      <c r="C32" s="12">
        <v>9687</v>
      </c>
      <c r="D32" s="19" t="s">
        <v>176</v>
      </c>
      <c r="E32" s="19">
        <f>IF(F32="Y",1,"")</f>
        <v>1</v>
      </c>
      <c r="F32" s="20" t="s">
        <v>334</v>
      </c>
      <c r="G32" s="205">
        <f>SUM(J32:R32)</f>
        <v>113</v>
      </c>
      <c r="H32" s="205">
        <f>SUM(S32:AA32)</f>
        <v>0</v>
      </c>
      <c r="I32" s="101"/>
      <c r="J32" s="23"/>
      <c r="K32" s="13"/>
      <c r="L32" s="13">
        <v>4</v>
      </c>
      <c r="M32" s="13">
        <v>10</v>
      </c>
      <c r="N32" s="13">
        <v>63</v>
      </c>
      <c r="O32" s="13"/>
      <c r="P32" s="13"/>
      <c r="Q32" s="13">
        <v>2</v>
      </c>
      <c r="R32" s="13">
        <v>34</v>
      </c>
      <c r="S32" s="18">
        <v>0</v>
      </c>
      <c r="T32" s="13"/>
      <c r="U32" s="13"/>
      <c r="V32" s="13"/>
      <c r="W32" s="13"/>
      <c r="X32" s="13"/>
      <c r="Y32" s="13"/>
      <c r="Z32" s="13"/>
      <c r="AA32" s="13"/>
      <c r="AB32" s="18">
        <v>3</v>
      </c>
      <c r="AC32" s="18">
        <v>1</v>
      </c>
      <c r="AD32" s="18"/>
      <c r="AE32" s="18"/>
      <c r="AF32" s="18"/>
      <c r="AG32" s="18"/>
      <c r="AH32" s="18">
        <v>42</v>
      </c>
      <c r="AI32" s="18"/>
      <c r="AJ32" s="18"/>
      <c r="AK32" s="18"/>
      <c r="AL32" s="18"/>
      <c r="AM32" s="18"/>
      <c r="AN32" s="18"/>
      <c r="AO32" s="13"/>
      <c r="AP32" s="13"/>
      <c r="AQ32" s="13">
        <v>30</v>
      </c>
      <c r="AR32" s="18">
        <v>1</v>
      </c>
      <c r="AS32" s="18">
        <v>40</v>
      </c>
      <c r="AT32" s="18"/>
      <c r="AU32" s="18"/>
      <c r="AV32" s="18"/>
      <c r="AW32" s="18"/>
      <c r="AX32" s="18"/>
      <c r="AY32" s="18"/>
      <c r="AZ32" s="18"/>
      <c r="BA32" s="18"/>
      <c r="BB32" s="18">
        <v>21</v>
      </c>
      <c r="BC32" s="18"/>
      <c r="BD32" s="18"/>
      <c r="BE32" s="18"/>
      <c r="BF32" s="18"/>
      <c r="BG32" s="18"/>
      <c r="BH32" s="18"/>
      <c r="BI32" s="18"/>
      <c r="BJ32" s="18"/>
      <c r="BK32" s="18"/>
      <c r="BL32" s="18">
        <v>1</v>
      </c>
      <c r="BM32" s="18">
        <v>12</v>
      </c>
      <c r="BN32" s="18"/>
      <c r="BO32" s="18"/>
      <c r="BP32" s="18">
        <v>2</v>
      </c>
      <c r="BQ32" s="18">
        <v>3</v>
      </c>
      <c r="BR32" s="18"/>
      <c r="BS32" s="18"/>
    </row>
    <row r="33" spans="1:71" ht="14.25" customHeight="1">
      <c r="A33" s="12">
        <f t="shared" si="0"/>
        <v>29</v>
      </c>
      <c r="B33" s="12" t="s">
        <v>299</v>
      </c>
      <c r="C33" s="12">
        <v>9690</v>
      </c>
      <c r="D33" s="19" t="s">
        <v>180</v>
      </c>
      <c r="E33" s="19">
        <f>IF(F33="Y",1,"")</f>
        <v>1</v>
      </c>
      <c r="F33" s="20" t="s">
        <v>334</v>
      </c>
      <c r="G33" s="205">
        <f>SUM(J33:R33)</f>
        <v>68</v>
      </c>
      <c r="H33" s="205">
        <f>SUM(S33:AA33)</f>
        <v>0</v>
      </c>
      <c r="I33" s="101"/>
      <c r="J33" s="23"/>
      <c r="K33" s="13">
        <v>2</v>
      </c>
      <c r="L33" s="13">
        <v>4</v>
      </c>
      <c r="M33" s="13">
        <v>5</v>
      </c>
      <c r="N33" s="13">
        <v>34</v>
      </c>
      <c r="O33" s="13">
        <v>4</v>
      </c>
      <c r="P33" s="13">
        <v>1</v>
      </c>
      <c r="Q33" s="13">
        <v>3</v>
      </c>
      <c r="R33" s="13">
        <v>15</v>
      </c>
      <c r="S33" s="18">
        <v>0</v>
      </c>
      <c r="T33" s="13"/>
      <c r="U33" s="13"/>
      <c r="V33" s="13"/>
      <c r="W33" s="13"/>
      <c r="X33" s="13"/>
      <c r="Y33" s="13"/>
      <c r="Z33" s="13"/>
      <c r="AA33" s="13"/>
      <c r="AB33" s="18">
        <v>2</v>
      </c>
      <c r="AC33" s="18">
        <v>3</v>
      </c>
      <c r="AD33" s="18">
        <v>1</v>
      </c>
      <c r="AE33" s="18"/>
      <c r="AF33" s="18"/>
      <c r="AG33" s="18"/>
      <c r="AH33" s="18">
        <v>33</v>
      </c>
      <c r="AI33" s="18"/>
      <c r="AJ33" s="18"/>
      <c r="AK33" s="18"/>
      <c r="AL33" s="18"/>
      <c r="AM33" s="18"/>
      <c r="AN33" s="18"/>
      <c r="AO33" s="13">
        <v>26</v>
      </c>
      <c r="AP33" s="13"/>
      <c r="AQ33" s="13">
        <v>6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>
        <v>16</v>
      </c>
      <c r="BC33" s="18">
        <v>1</v>
      </c>
      <c r="BD33" s="18"/>
      <c r="BE33" s="18"/>
      <c r="BF33" s="18"/>
      <c r="BG33" s="18"/>
      <c r="BH33" s="18">
        <v>2</v>
      </c>
      <c r="BI33" s="18">
        <v>5</v>
      </c>
      <c r="BJ33" s="18">
        <v>6</v>
      </c>
      <c r="BK33" s="18">
        <v>2</v>
      </c>
      <c r="BL33" s="18"/>
      <c r="BM33" s="18"/>
      <c r="BN33" s="18">
        <v>3</v>
      </c>
      <c r="BO33" s="18">
        <v>3</v>
      </c>
      <c r="BP33" s="18"/>
      <c r="BQ33" s="18"/>
      <c r="BR33" s="18"/>
      <c r="BS33" s="18"/>
    </row>
    <row r="34" spans="1:71" ht="14.25" customHeight="1">
      <c r="A34" s="12">
        <f t="shared" si="0"/>
        <v>30</v>
      </c>
      <c r="B34" s="12" t="s">
        <v>299</v>
      </c>
      <c r="C34" s="12">
        <v>9666</v>
      </c>
      <c r="D34" s="19" t="s">
        <v>181</v>
      </c>
      <c r="E34" s="19">
        <f>IF(F34="Y",1,"")</f>
      </c>
      <c r="F34" s="20" t="s">
        <v>331</v>
      </c>
      <c r="G34" s="205">
        <f>SUM(J34:R34)</f>
        <v>86</v>
      </c>
      <c r="H34" s="205">
        <f>SUM(S34:AA34)</f>
        <v>9</v>
      </c>
      <c r="I34" s="101"/>
      <c r="J34" s="23"/>
      <c r="K34" s="13"/>
      <c r="L34" s="13">
        <v>5</v>
      </c>
      <c r="M34" s="13">
        <v>15</v>
      </c>
      <c r="N34" s="13">
        <v>34</v>
      </c>
      <c r="O34" s="13">
        <v>1</v>
      </c>
      <c r="P34" s="13">
        <v>2</v>
      </c>
      <c r="Q34" s="13">
        <v>11</v>
      </c>
      <c r="R34" s="13">
        <v>18</v>
      </c>
      <c r="S34" s="18"/>
      <c r="T34" s="13">
        <v>5</v>
      </c>
      <c r="U34" s="13"/>
      <c r="V34" s="13"/>
      <c r="W34" s="13"/>
      <c r="X34" s="13">
        <v>3</v>
      </c>
      <c r="Y34" s="13"/>
      <c r="Z34" s="13"/>
      <c r="AA34" s="13">
        <v>1</v>
      </c>
      <c r="AB34" s="18">
        <v>5</v>
      </c>
      <c r="AC34" s="18">
        <v>6</v>
      </c>
      <c r="AD34" s="18">
        <v>4</v>
      </c>
      <c r="AE34" s="18">
        <v>2</v>
      </c>
      <c r="AF34" s="18"/>
      <c r="AG34" s="18"/>
      <c r="AH34" s="18">
        <v>27</v>
      </c>
      <c r="AI34" s="18">
        <v>5</v>
      </c>
      <c r="AJ34" s="18"/>
      <c r="AK34" s="18"/>
      <c r="AL34" s="18"/>
      <c r="AM34" s="18"/>
      <c r="AN34" s="18"/>
      <c r="AO34" s="13"/>
      <c r="AP34" s="13"/>
      <c r="AQ34" s="13">
        <v>25</v>
      </c>
      <c r="AR34" s="18">
        <v>1</v>
      </c>
      <c r="AS34" s="18">
        <v>45</v>
      </c>
      <c r="AT34" s="18"/>
      <c r="AU34" s="18"/>
      <c r="AV34" s="18"/>
      <c r="AW34" s="18"/>
      <c r="AX34" s="18"/>
      <c r="AY34" s="18"/>
      <c r="AZ34" s="18">
        <v>1</v>
      </c>
      <c r="BA34" s="18">
        <v>25</v>
      </c>
      <c r="BB34" s="18">
        <v>4</v>
      </c>
      <c r="BC34" s="18">
        <v>7</v>
      </c>
      <c r="BD34" s="18"/>
      <c r="BE34" s="18"/>
      <c r="BF34" s="18"/>
      <c r="BG34" s="18"/>
      <c r="BH34" s="18"/>
      <c r="BI34" s="18"/>
      <c r="BJ34" s="18"/>
      <c r="BK34" s="18"/>
      <c r="BL34" s="18">
        <v>1</v>
      </c>
      <c r="BM34" s="18">
        <v>25</v>
      </c>
      <c r="BN34" s="18">
        <v>1</v>
      </c>
      <c r="BO34" s="18">
        <v>30</v>
      </c>
      <c r="BP34" s="18">
        <v>2</v>
      </c>
      <c r="BQ34" s="18">
        <v>5</v>
      </c>
      <c r="BR34" s="18">
        <v>11</v>
      </c>
      <c r="BS34" s="18"/>
    </row>
    <row r="35" spans="1:71" ht="14.25" customHeight="1">
      <c r="A35" s="12">
        <f t="shared" si="0"/>
        <v>31</v>
      </c>
      <c r="B35" s="12" t="s">
        <v>299</v>
      </c>
      <c r="C35" s="12">
        <v>9692</v>
      </c>
      <c r="D35" s="19" t="s">
        <v>168</v>
      </c>
      <c r="E35" s="19">
        <f>IF(F35="Y",1,"")</f>
        <v>1</v>
      </c>
      <c r="F35" s="20" t="s">
        <v>334</v>
      </c>
      <c r="G35" s="205">
        <f>SUM(J35:R35)</f>
        <v>99</v>
      </c>
      <c r="H35" s="205">
        <f>SUM(S35:AA35)</f>
        <v>33</v>
      </c>
      <c r="I35" s="101"/>
      <c r="J35" s="23"/>
      <c r="K35" s="13"/>
      <c r="L35" s="13">
        <v>4</v>
      </c>
      <c r="M35" s="13">
        <v>10</v>
      </c>
      <c r="N35" s="13">
        <v>44</v>
      </c>
      <c r="O35" s="13"/>
      <c r="P35" s="13">
        <v>3</v>
      </c>
      <c r="Q35" s="13">
        <v>7</v>
      </c>
      <c r="R35" s="13">
        <v>31</v>
      </c>
      <c r="S35" s="18"/>
      <c r="T35" s="13">
        <v>2</v>
      </c>
      <c r="U35" s="13">
        <v>4</v>
      </c>
      <c r="V35" s="13">
        <v>4</v>
      </c>
      <c r="W35" s="13">
        <v>4</v>
      </c>
      <c r="X35" s="13">
        <v>3</v>
      </c>
      <c r="Y35" s="13"/>
      <c r="Z35" s="13">
        <v>3</v>
      </c>
      <c r="AA35" s="13">
        <v>13</v>
      </c>
      <c r="AB35" s="18">
        <v>2</v>
      </c>
      <c r="AC35" s="18">
        <v>2</v>
      </c>
      <c r="AD35" s="18">
        <v>1</v>
      </c>
      <c r="AE35" s="18"/>
      <c r="AF35" s="18">
        <v>13</v>
      </c>
      <c r="AG35" s="18">
        <v>1</v>
      </c>
      <c r="AH35" s="18">
        <v>231</v>
      </c>
      <c r="AI35" s="18">
        <v>1</v>
      </c>
      <c r="AJ35" s="18"/>
      <c r="AK35" s="18"/>
      <c r="AL35" s="18"/>
      <c r="AM35" s="18"/>
      <c r="AN35" s="18"/>
      <c r="AO35" s="13">
        <v>13</v>
      </c>
      <c r="AP35" s="13"/>
      <c r="AQ35" s="13"/>
      <c r="AR35" s="18">
        <v>1</v>
      </c>
      <c r="AS35" s="18">
        <v>40</v>
      </c>
      <c r="AT35" s="18"/>
      <c r="AU35" s="18"/>
      <c r="AV35" s="18"/>
      <c r="AW35" s="18"/>
      <c r="AX35" s="18"/>
      <c r="AY35" s="18"/>
      <c r="AZ35" s="18"/>
      <c r="BA35" s="18"/>
      <c r="BB35" s="18">
        <v>18</v>
      </c>
      <c r="BC35" s="18"/>
      <c r="BD35" s="18"/>
      <c r="BE35" s="18"/>
      <c r="BF35" s="18"/>
      <c r="BG35" s="18"/>
      <c r="BH35" s="18"/>
      <c r="BI35" s="18"/>
      <c r="BJ35" s="18">
        <v>3</v>
      </c>
      <c r="BK35" s="18"/>
      <c r="BL35" s="18">
        <v>1</v>
      </c>
      <c r="BM35" s="18">
        <v>8</v>
      </c>
      <c r="BN35" s="18"/>
      <c r="BO35" s="18"/>
      <c r="BP35" s="18"/>
      <c r="BQ35" s="18"/>
      <c r="BR35" s="18"/>
      <c r="BS35" s="18"/>
    </row>
    <row r="36" spans="1:71" ht="14.25" customHeight="1">
      <c r="A36" s="12">
        <f t="shared" si="0"/>
        <v>32</v>
      </c>
      <c r="B36" s="12" t="s">
        <v>299</v>
      </c>
      <c r="C36" s="12">
        <v>9648</v>
      </c>
      <c r="D36" s="19" t="s">
        <v>163</v>
      </c>
      <c r="E36" s="19">
        <f>IF(F36="Y",1,"")</f>
      </c>
      <c r="F36" s="20" t="s">
        <v>331</v>
      </c>
      <c r="G36" s="205">
        <f>SUM(J36:R36)</f>
        <v>26</v>
      </c>
      <c r="H36" s="205">
        <f>SUM(S36:AA36)</f>
        <v>0</v>
      </c>
      <c r="I36" s="101"/>
      <c r="J36" s="37"/>
      <c r="K36" s="13">
        <v>1</v>
      </c>
      <c r="L36" s="13">
        <v>1</v>
      </c>
      <c r="M36" s="13">
        <v>5</v>
      </c>
      <c r="N36" s="13">
        <v>9</v>
      </c>
      <c r="O36" s="13">
        <v>1</v>
      </c>
      <c r="P36" s="13">
        <v>1</v>
      </c>
      <c r="Q36" s="13">
        <v>4</v>
      </c>
      <c r="R36" s="13">
        <v>4</v>
      </c>
      <c r="S36" s="18">
        <v>0</v>
      </c>
      <c r="T36" s="13"/>
      <c r="U36" s="13"/>
      <c r="V36" s="13"/>
      <c r="W36" s="13"/>
      <c r="X36" s="13"/>
      <c r="Y36" s="13"/>
      <c r="Z36" s="13"/>
      <c r="AA36" s="13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3">
        <v>3</v>
      </c>
      <c r="AP36" s="13"/>
      <c r="AQ36" s="13">
        <v>20</v>
      </c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</row>
    <row r="37" spans="1:71" ht="14.25" customHeight="1">
      <c r="A37" s="12">
        <f t="shared" si="0"/>
        <v>33</v>
      </c>
      <c r="B37" s="12" t="s">
        <v>299</v>
      </c>
      <c r="C37" s="12">
        <v>9743</v>
      </c>
      <c r="D37" s="19" t="s">
        <v>186</v>
      </c>
      <c r="E37" s="19">
        <f>IF(F37="Y",1,"")</f>
        <v>1</v>
      </c>
      <c r="F37" s="20" t="s">
        <v>334</v>
      </c>
      <c r="G37" s="205">
        <f>SUM(J37:R37)</f>
        <v>61</v>
      </c>
      <c r="H37" s="205">
        <f>SUM(S37:AA37)</f>
        <v>18</v>
      </c>
      <c r="I37" s="101"/>
      <c r="J37" s="23"/>
      <c r="K37" s="22"/>
      <c r="L37" s="22">
        <v>1</v>
      </c>
      <c r="M37" s="22">
        <v>2</v>
      </c>
      <c r="N37" s="22">
        <v>38</v>
      </c>
      <c r="O37" s="22"/>
      <c r="P37" s="22">
        <v>1</v>
      </c>
      <c r="Q37" s="22"/>
      <c r="R37" s="22">
        <v>19</v>
      </c>
      <c r="S37" s="23"/>
      <c r="T37" s="22"/>
      <c r="U37" s="22">
        <v>1</v>
      </c>
      <c r="V37" s="22">
        <v>3</v>
      </c>
      <c r="W37" s="22">
        <v>6</v>
      </c>
      <c r="X37" s="22"/>
      <c r="Y37" s="22"/>
      <c r="Z37" s="22">
        <v>2</v>
      </c>
      <c r="AA37" s="22">
        <v>6</v>
      </c>
      <c r="AB37" s="23">
        <v>6</v>
      </c>
      <c r="AC37" s="23">
        <v>1</v>
      </c>
      <c r="AD37" s="23"/>
      <c r="AE37" s="23">
        <v>3</v>
      </c>
      <c r="AF37" s="23">
        <v>13</v>
      </c>
      <c r="AG37" s="23"/>
      <c r="AH37" s="23">
        <v>202</v>
      </c>
      <c r="AI37" s="23"/>
      <c r="AJ37" s="23"/>
      <c r="AK37" s="23"/>
      <c r="AL37" s="23"/>
      <c r="AM37" s="23"/>
      <c r="AN37" s="23"/>
      <c r="AO37" s="22">
        <v>3</v>
      </c>
      <c r="AP37" s="22"/>
      <c r="AQ37" s="22">
        <v>8</v>
      </c>
      <c r="AR37" s="23">
        <v>3</v>
      </c>
      <c r="AS37" s="23">
        <v>12.5</v>
      </c>
      <c r="AT37" s="23"/>
      <c r="AU37" s="23"/>
      <c r="AV37" s="23"/>
      <c r="AW37" s="23"/>
      <c r="AX37" s="23"/>
      <c r="AY37" s="23"/>
      <c r="AZ37" s="23"/>
      <c r="BA37" s="23"/>
      <c r="BB37" s="23">
        <v>18</v>
      </c>
      <c r="BC37" s="23"/>
      <c r="BD37" s="23"/>
      <c r="BE37" s="23"/>
      <c r="BF37" s="23">
        <v>1</v>
      </c>
      <c r="BG37" s="23"/>
      <c r="BH37" s="23"/>
      <c r="BI37" s="23"/>
      <c r="BJ37" s="23"/>
      <c r="BK37" s="23"/>
      <c r="BL37" s="23"/>
      <c r="BM37" s="23"/>
      <c r="BN37" s="23">
        <v>4</v>
      </c>
      <c r="BO37" s="23">
        <v>12</v>
      </c>
      <c r="BP37" s="23"/>
      <c r="BQ37" s="23"/>
      <c r="BR37" s="23"/>
      <c r="BS37" s="23"/>
    </row>
    <row r="38" spans="1:71" ht="14.25" customHeight="1">
      <c r="A38" s="12">
        <f t="shared" si="0"/>
        <v>34</v>
      </c>
      <c r="B38" s="12" t="s">
        <v>299</v>
      </c>
      <c r="C38" s="12">
        <v>9714</v>
      </c>
      <c r="D38" s="19" t="s">
        <v>374</v>
      </c>
      <c r="E38" s="19">
        <f>IF(F38="Y",1,"")</f>
        <v>1</v>
      </c>
      <c r="F38" s="20" t="s">
        <v>334</v>
      </c>
      <c r="G38" s="205">
        <f>SUM(J38:J38)</f>
        <v>0</v>
      </c>
      <c r="H38" s="205">
        <f>SUM(S38:AA38)</f>
        <v>146</v>
      </c>
      <c r="I38" s="101"/>
      <c r="J38" s="23"/>
      <c r="K38" s="18">
        <v>0</v>
      </c>
      <c r="L38" s="18">
        <v>3</v>
      </c>
      <c r="M38" s="18">
        <v>49</v>
      </c>
      <c r="N38" s="18">
        <v>39</v>
      </c>
      <c r="O38" s="18">
        <v>0</v>
      </c>
      <c r="P38" s="18">
        <v>3</v>
      </c>
      <c r="Q38" s="18">
        <v>27</v>
      </c>
      <c r="R38" s="18">
        <v>31</v>
      </c>
      <c r="S38" s="18">
        <v>0</v>
      </c>
      <c r="T38" s="18">
        <v>20</v>
      </c>
      <c r="U38" s="18">
        <v>17</v>
      </c>
      <c r="V38" s="18">
        <v>19</v>
      </c>
      <c r="W38" s="18">
        <v>16</v>
      </c>
      <c r="X38" s="18">
        <v>14</v>
      </c>
      <c r="Y38" s="18">
        <v>10</v>
      </c>
      <c r="Z38" s="18">
        <v>27</v>
      </c>
      <c r="AA38" s="18">
        <v>23</v>
      </c>
      <c r="AB38" s="18">
        <v>6</v>
      </c>
      <c r="AC38" s="18">
        <v>5</v>
      </c>
      <c r="AD38" s="18">
        <v>0</v>
      </c>
      <c r="AE38" s="18">
        <v>19</v>
      </c>
      <c r="AF38" s="18">
        <v>2</v>
      </c>
      <c r="AG38" s="18">
        <v>1</v>
      </c>
      <c r="AH38" s="18">
        <v>113</v>
      </c>
      <c r="AI38" s="18">
        <v>3</v>
      </c>
      <c r="AJ38" s="18" t="e">
        <v>#VALUE!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1</v>
      </c>
      <c r="AS38" s="18">
        <v>50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2</v>
      </c>
      <c r="BA38" s="18">
        <v>13</v>
      </c>
      <c r="BB38" s="18">
        <v>6</v>
      </c>
      <c r="BC38" s="18">
        <v>9</v>
      </c>
      <c r="BD38" s="18">
        <v>0</v>
      </c>
      <c r="BE38" s="18">
        <v>0</v>
      </c>
      <c r="BF38" s="18">
        <v>1</v>
      </c>
      <c r="BG38" s="18">
        <v>1</v>
      </c>
      <c r="BH38" s="18">
        <v>0</v>
      </c>
      <c r="BI38" s="18">
        <v>2</v>
      </c>
      <c r="BJ38" s="18">
        <v>2</v>
      </c>
      <c r="BK38" s="18">
        <v>1</v>
      </c>
      <c r="BL38" s="18">
        <v>2</v>
      </c>
      <c r="BM38" s="18">
        <v>1.5</v>
      </c>
      <c r="BN38" s="18">
        <v>3</v>
      </c>
      <c r="BO38" s="18">
        <v>6</v>
      </c>
      <c r="BP38" s="18">
        <v>1</v>
      </c>
      <c r="BQ38" s="18">
        <v>10</v>
      </c>
      <c r="BR38" s="18">
        <v>6</v>
      </c>
      <c r="BS38" s="18">
        <v>6</v>
      </c>
    </row>
    <row r="39" spans="1:71" ht="14.25" customHeight="1">
      <c r="A39" s="12">
        <f t="shared" si="0"/>
        <v>35</v>
      </c>
      <c r="B39" s="12" t="s">
        <v>299</v>
      </c>
      <c r="C39" s="12">
        <v>18929</v>
      </c>
      <c r="D39" s="19" t="s">
        <v>339</v>
      </c>
      <c r="E39" s="19">
        <f>IF(F39="Y",1,"")</f>
        <v>1</v>
      </c>
      <c r="F39" s="20" t="s">
        <v>334</v>
      </c>
      <c r="G39" s="205">
        <f>SUM(J39:R39)</f>
        <v>318</v>
      </c>
      <c r="H39" s="205">
        <f>SUM(S39:AA39)</f>
        <v>0</v>
      </c>
      <c r="I39" s="101"/>
      <c r="J39" s="23"/>
      <c r="K39" s="22">
        <v>18</v>
      </c>
      <c r="L39" s="22">
        <v>20</v>
      </c>
      <c r="M39" s="22">
        <v>35</v>
      </c>
      <c r="N39" s="22">
        <v>119</v>
      </c>
      <c r="O39" s="22">
        <v>27</v>
      </c>
      <c r="P39" s="22">
        <v>14</v>
      </c>
      <c r="Q39" s="22">
        <v>24</v>
      </c>
      <c r="R39" s="22">
        <v>61</v>
      </c>
      <c r="S39" s="23">
        <v>0</v>
      </c>
      <c r="T39" s="22"/>
      <c r="U39" s="22"/>
      <c r="V39" s="22"/>
      <c r="W39" s="22"/>
      <c r="X39" s="22"/>
      <c r="Y39" s="22"/>
      <c r="Z39" s="22"/>
      <c r="AA39" s="22"/>
      <c r="AB39" s="23">
        <v>7</v>
      </c>
      <c r="AC39" s="23">
        <v>12</v>
      </c>
      <c r="AD39" s="23"/>
      <c r="AE39" s="23">
        <v>1</v>
      </c>
      <c r="AF39" s="23">
        <v>17</v>
      </c>
      <c r="AG39" s="23"/>
      <c r="AH39" s="23">
        <v>127</v>
      </c>
      <c r="AI39" s="23">
        <v>4</v>
      </c>
      <c r="AJ39" s="23"/>
      <c r="AK39" s="23"/>
      <c r="AL39" s="23"/>
      <c r="AM39" s="23"/>
      <c r="AN39" s="23"/>
      <c r="AO39" s="22">
        <v>53</v>
      </c>
      <c r="AP39" s="22">
        <v>3</v>
      </c>
      <c r="AQ39" s="22">
        <v>5</v>
      </c>
      <c r="AR39" s="23">
        <v>3</v>
      </c>
      <c r="AS39" s="23">
        <v>155</v>
      </c>
      <c r="AT39" s="23"/>
      <c r="AU39" s="23"/>
      <c r="AV39" s="23"/>
      <c r="AW39" s="23"/>
      <c r="AX39" s="23"/>
      <c r="AY39" s="23"/>
      <c r="AZ39" s="23"/>
      <c r="BA39" s="23"/>
      <c r="BB39" s="23">
        <v>84</v>
      </c>
      <c r="BC39" s="23">
        <v>168</v>
      </c>
      <c r="BD39" s="23"/>
      <c r="BE39" s="23"/>
      <c r="BF39" s="23">
        <v>2</v>
      </c>
      <c r="BG39" s="23">
        <v>4</v>
      </c>
      <c r="BH39" s="23"/>
      <c r="BI39" s="23"/>
      <c r="BJ39" s="23">
        <v>10</v>
      </c>
      <c r="BK39" s="23">
        <v>20</v>
      </c>
      <c r="BL39" s="23">
        <v>3</v>
      </c>
      <c r="BM39" s="23">
        <v>31</v>
      </c>
      <c r="BN39" s="23">
        <v>5</v>
      </c>
      <c r="BO39" s="23">
        <v>25</v>
      </c>
      <c r="BP39" s="23">
        <v>1</v>
      </c>
      <c r="BQ39" s="23">
        <v>12</v>
      </c>
      <c r="BR39" s="23"/>
      <c r="BS39" s="23"/>
    </row>
    <row r="40" spans="1:71" ht="14.25" customHeight="1">
      <c r="A40" s="12">
        <f t="shared" si="0"/>
        <v>36</v>
      </c>
      <c r="B40" s="12" t="s">
        <v>299</v>
      </c>
      <c r="C40" s="12">
        <v>16724</v>
      </c>
      <c r="D40" s="19" t="s">
        <v>272</v>
      </c>
      <c r="E40" s="19">
        <f>IF(F40="Y",1,"")</f>
        <v>1</v>
      </c>
      <c r="F40" s="20" t="s">
        <v>334</v>
      </c>
      <c r="G40" s="205">
        <f>SUM(J40:R40)</f>
        <v>346</v>
      </c>
      <c r="H40" s="205">
        <f>SUM(S40:AA40)</f>
        <v>108</v>
      </c>
      <c r="I40" s="101"/>
      <c r="J40" s="23"/>
      <c r="K40" s="22"/>
      <c r="L40" s="22">
        <v>1</v>
      </c>
      <c r="M40" s="22">
        <v>36</v>
      </c>
      <c r="N40" s="22">
        <v>215</v>
      </c>
      <c r="O40" s="22"/>
      <c r="P40" s="22">
        <v>1</v>
      </c>
      <c r="Q40" s="22">
        <v>18</v>
      </c>
      <c r="R40" s="22">
        <v>75</v>
      </c>
      <c r="S40" s="23"/>
      <c r="T40" s="22">
        <v>3</v>
      </c>
      <c r="U40" s="22">
        <v>3</v>
      </c>
      <c r="V40" s="22">
        <v>21</v>
      </c>
      <c r="W40" s="22">
        <v>35</v>
      </c>
      <c r="X40" s="22">
        <v>2</v>
      </c>
      <c r="Y40" s="22">
        <v>2</v>
      </c>
      <c r="Z40" s="22">
        <v>14</v>
      </c>
      <c r="AA40" s="22">
        <v>28</v>
      </c>
      <c r="AB40" s="23">
        <v>7</v>
      </c>
      <c r="AC40" s="23">
        <v>26</v>
      </c>
      <c r="AD40" s="23">
        <v>2</v>
      </c>
      <c r="AE40" s="23">
        <v>17</v>
      </c>
      <c r="AF40" s="23">
        <v>4</v>
      </c>
      <c r="AG40" s="23">
        <v>3</v>
      </c>
      <c r="AH40" s="23">
        <v>114</v>
      </c>
      <c r="AI40" s="23"/>
      <c r="AJ40" s="23"/>
      <c r="AK40" s="23"/>
      <c r="AL40" s="23"/>
      <c r="AM40" s="23"/>
      <c r="AN40" s="23"/>
      <c r="AO40" s="22">
        <v>23</v>
      </c>
      <c r="AP40" s="22">
        <v>22</v>
      </c>
      <c r="AQ40" s="22">
        <v>43</v>
      </c>
      <c r="AR40" s="23">
        <v>3</v>
      </c>
      <c r="AS40" s="23">
        <v>40</v>
      </c>
      <c r="AT40" s="23"/>
      <c r="AU40" s="23"/>
      <c r="AV40" s="23"/>
      <c r="AW40" s="23"/>
      <c r="AX40" s="23"/>
      <c r="AY40" s="23"/>
      <c r="AZ40" s="23">
        <v>1</v>
      </c>
      <c r="BA40" s="23">
        <v>6</v>
      </c>
      <c r="BB40" s="23">
        <v>1</v>
      </c>
      <c r="BC40" s="23">
        <v>1.5</v>
      </c>
      <c r="BD40" s="23"/>
      <c r="BE40" s="23"/>
      <c r="BF40" s="23">
        <v>4</v>
      </c>
      <c r="BG40" s="23">
        <v>1</v>
      </c>
      <c r="BH40" s="23"/>
      <c r="BI40" s="23"/>
      <c r="BJ40" s="23"/>
      <c r="BK40" s="23"/>
      <c r="BL40" s="23">
        <v>2</v>
      </c>
      <c r="BM40" s="23">
        <v>30</v>
      </c>
      <c r="BN40" s="23">
        <v>5</v>
      </c>
      <c r="BO40" s="23">
        <v>11</v>
      </c>
      <c r="BP40" s="23"/>
      <c r="BQ40" s="23"/>
      <c r="BR40" s="23">
        <v>3</v>
      </c>
      <c r="BS40" s="23">
        <v>6</v>
      </c>
    </row>
    <row r="41" spans="1:71" ht="14.25" customHeight="1">
      <c r="A41" s="12">
        <f t="shared" si="0"/>
        <v>37</v>
      </c>
      <c r="B41" s="12" t="s">
        <v>299</v>
      </c>
      <c r="C41" s="12">
        <v>9696</v>
      </c>
      <c r="D41" s="19" t="s">
        <v>169</v>
      </c>
      <c r="E41" s="19">
        <f>IF(F41="Y",1,"")</f>
        <v>1</v>
      </c>
      <c r="F41" s="20" t="s">
        <v>334</v>
      </c>
      <c r="G41" s="205">
        <f>SUM(J41:R41)</f>
        <v>7</v>
      </c>
      <c r="H41" s="205">
        <f>SUM(S41:AA41)</f>
        <v>7</v>
      </c>
      <c r="I41" s="101"/>
      <c r="J41" s="23"/>
      <c r="K41" s="13"/>
      <c r="L41" s="13"/>
      <c r="M41" s="13"/>
      <c r="N41" s="13">
        <v>5</v>
      </c>
      <c r="O41" s="13"/>
      <c r="P41" s="13"/>
      <c r="Q41" s="13"/>
      <c r="R41" s="13">
        <v>2</v>
      </c>
      <c r="S41" s="18"/>
      <c r="T41" s="13"/>
      <c r="U41" s="13"/>
      <c r="V41" s="13"/>
      <c r="W41" s="13">
        <v>3</v>
      </c>
      <c r="X41" s="13"/>
      <c r="Y41" s="13"/>
      <c r="Z41" s="13"/>
      <c r="AA41" s="13">
        <v>4</v>
      </c>
      <c r="AB41" s="18"/>
      <c r="AC41" s="18"/>
      <c r="AD41" s="18">
        <v>1</v>
      </c>
      <c r="AE41" s="18"/>
      <c r="AF41" s="18">
        <v>2</v>
      </c>
      <c r="AG41" s="18"/>
      <c r="AH41" s="18">
        <v>12</v>
      </c>
      <c r="AI41" s="18"/>
      <c r="AJ41" s="18"/>
      <c r="AK41" s="18"/>
      <c r="AL41" s="18"/>
      <c r="AM41" s="18"/>
      <c r="AN41" s="18"/>
      <c r="AO41" s="13"/>
      <c r="AP41" s="13"/>
      <c r="AQ41" s="13">
        <v>12</v>
      </c>
      <c r="AR41" s="18">
        <v>1</v>
      </c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>
        <v>1</v>
      </c>
      <c r="BK41" s="18">
        <v>1</v>
      </c>
      <c r="BL41" s="18"/>
      <c r="BM41" s="18"/>
      <c r="BN41" s="18">
        <v>1</v>
      </c>
      <c r="BO41" s="18">
        <v>2</v>
      </c>
      <c r="BP41" s="18"/>
      <c r="BQ41" s="18"/>
      <c r="BR41" s="18"/>
      <c r="BS41" s="18"/>
    </row>
    <row r="42" spans="1:71" ht="14.25" customHeight="1">
      <c r="A42" s="12">
        <f t="shared" si="0"/>
        <v>38</v>
      </c>
      <c r="B42" s="86" t="s">
        <v>299</v>
      </c>
      <c r="C42" s="86">
        <v>9750</v>
      </c>
      <c r="D42" s="85" t="s">
        <v>187</v>
      </c>
      <c r="E42" s="19">
        <f>IF(F42="Y",1,"")</f>
        <v>1</v>
      </c>
      <c r="F42" s="20" t="s">
        <v>334</v>
      </c>
      <c r="G42" s="205">
        <f>SUM(J42:R42)</f>
        <v>60</v>
      </c>
      <c r="H42" s="205">
        <f>SUM(S42:AA42)</f>
        <v>56</v>
      </c>
      <c r="I42" s="101"/>
      <c r="J42" s="23"/>
      <c r="K42" s="22"/>
      <c r="L42" s="22"/>
      <c r="M42" s="22"/>
      <c r="N42" s="22">
        <v>37</v>
      </c>
      <c r="O42" s="22">
        <v>1</v>
      </c>
      <c r="P42" s="22"/>
      <c r="Q42" s="22">
        <v>4</v>
      </c>
      <c r="R42" s="22">
        <v>18</v>
      </c>
      <c r="S42" s="23"/>
      <c r="T42" s="22">
        <v>1</v>
      </c>
      <c r="U42" s="22">
        <v>1</v>
      </c>
      <c r="V42" s="22">
        <v>13</v>
      </c>
      <c r="W42" s="22">
        <v>22</v>
      </c>
      <c r="X42" s="22">
        <v>1</v>
      </c>
      <c r="Y42" s="22"/>
      <c r="Z42" s="22">
        <v>4</v>
      </c>
      <c r="AA42" s="22">
        <v>14</v>
      </c>
      <c r="AB42" s="23">
        <v>3</v>
      </c>
      <c r="AC42" s="23">
        <v>4</v>
      </c>
      <c r="AD42" s="23">
        <v>9</v>
      </c>
      <c r="AE42" s="23">
        <v>8</v>
      </c>
      <c r="AF42" s="23">
        <v>2</v>
      </c>
      <c r="AG42" s="23">
        <v>1</v>
      </c>
      <c r="AH42" s="23">
        <v>58</v>
      </c>
      <c r="AI42" s="23"/>
      <c r="AJ42" s="23"/>
      <c r="AK42" s="23"/>
      <c r="AL42" s="23"/>
      <c r="AM42" s="23"/>
      <c r="AN42" s="23"/>
      <c r="AO42" s="22">
        <v>18</v>
      </c>
      <c r="AP42" s="22">
        <v>14</v>
      </c>
      <c r="AQ42" s="22">
        <v>18</v>
      </c>
      <c r="AR42" s="23">
        <v>2</v>
      </c>
      <c r="AS42" s="23">
        <v>4</v>
      </c>
      <c r="AT42" s="23"/>
      <c r="AU42" s="23"/>
      <c r="AV42" s="23"/>
      <c r="AW42" s="23"/>
      <c r="AX42" s="23"/>
      <c r="AY42" s="23"/>
      <c r="AZ42" s="23"/>
      <c r="BA42" s="23"/>
      <c r="BB42" s="23">
        <v>17</v>
      </c>
      <c r="BC42" s="23">
        <v>25</v>
      </c>
      <c r="BD42" s="23"/>
      <c r="BE42" s="23"/>
      <c r="BF42" s="23">
        <v>5</v>
      </c>
      <c r="BG42" s="23">
        <v>10</v>
      </c>
      <c r="BH42" s="23"/>
      <c r="BI42" s="23"/>
      <c r="BJ42" s="23">
        <v>6</v>
      </c>
      <c r="BK42" s="23">
        <v>18</v>
      </c>
      <c r="BL42" s="23">
        <v>1</v>
      </c>
      <c r="BM42" s="23">
        <v>3</v>
      </c>
      <c r="BN42" s="23">
        <v>1</v>
      </c>
      <c r="BO42" s="23">
        <v>20</v>
      </c>
      <c r="BP42" s="23">
        <v>1</v>
      </c>
      <c r="BQ42" s="23">
        <v>1</v>
      </c>
      <c r="BR42" s="23">
        <v>4</v>
      </c>
      <c r="BS42" s="23">
        <v>16</v>
      </c>
    </row>
    <row r="43" spans="1:71" s="71" customFormat="1" ht="15" customHeight="1">
      <c r="A43" s="188" t="s">
        <v>350</v>
      </c>
      <c r="B43" s="188"/>
      <c r="C43" s="188"/>
      <c r="D43" s="188"/>
      <c r="E43" s="19">
        <f>IF(F43="Y",1,"")</f>
      </c>
      <c r="F43" s="72">
        <f>COUNT(E5:E42)</f>
        <v>29</v>
      </c>
      <c r="G43" s="129">
        <f>SUM(G5:G42)</f>
        <v>3884</v>
      </c>
      <c r="H43" s="129">
        <f>SUM(H5:H42)</f>
        <v>1826</v>
      </c>
      <c r="I43" s="99"/>
      <c r="J43" s="68">
        <f>SUM(J5:J42)</f>
        <v>0</v>
      </c>
      <c r="K43" s="68">
        <f>SUM(K5:K42)</f>
        <v>80</v>
      </c>
      <c r="L43" s="68">
        <f>SUM(L5:L42)</f>
        <v>254</v>
      </c>
      <c r="M43" s="68">
        <f>SUM(M5:M42)</f>
        <v>666</v>
      </c>
      <c r="N43" s="68">
        <f>SUM(N5:N42)</f>
        <v>1578</v>
      </c>
      <c r="O43" s="68">
        <f>SUM(O5:O42)</f>
        <v>96</v>
      </c>
      <c r="P43" s="68">
        <f>SUM(P5:P42)</f>
        <v>161</v>
      </c>
      <c r="Q43" s="68">
        <f>SUM(Q5:Q42)</f>
        <v>413</v>
      </c>
      <c r="R43" s="68">
        <f>SUM(R5:R42)</f>
        <v>788</v>
      </c>
      <c r="S43" s="68">
        <f>SUM(S5:S42)</f>
        <v>0</v>
      </c>
      <c r="T43" s="68">
        <f>SUM(T5:T42)</f>
        <v>325</v>
      </c>
      <c r="U43" s="68">
        <f>SUM(U5:U42)</f>
        <v>172</v>
      </c>
      <c r="V43" s="68">
        <f>SUM(V5:V42)</f>
        <v>226</v>
      </c>
      <c r="W43" s="68">
        <f>SUM(W5:W42)</f>
        <v>279</v>
      </c>
      <c r="X43" s="68">
        <f>SUM(X5:X42)</f>
        <v>240</v>
      </c>
      <c r="Y43" s="68">
        <f>SUM(Y5:Y42)</f>
        <v>158</v>
      </c>
      <c r="Z43" s="68">
        <f>SUM(Z5:Z42)</f>
        <v>190</v>
      </c>
      <c r="AA43" s="68">
        <f>SUM(AA5:AA42)</f>
        <v>236</v>
      </c>
      <c r="AB43" s="68">
        <f>SUM(AB5:AB42)</f>
        <v>136</v>
      </c>
      <c r="AC43" s="68">
        <f>SUM(AC5:AC42)</f>
        <v>158</v>
      </c>
      <c r="AD43" s="68">
        <f>SUM(AD5:AD42)</f>
        <v>80</v>
      </c>
      <c r="AE43" s="68">
        <f>SUM(AE5:AE42)</f>
        <v>157</v>
      </c>
      <c r="AF43" s="68">
        <f>SUM(AF5:AF42)</f>
        <v>380</v>
      </c>
      <c r="AG43" s="68">
        <f>SUM(AG5:AG42)</f>
        <v>144</v>
      </c>
      <c r="AH43" s="68">
        <f>SUM(AH5:AH42)</f>
        <v>3041</v>
      </c>
      <c r="AI43" s="68">
        <f>SUM(AI5:AI42)</f>
        <v>63</v>
      </c>
      <c r="AJ43" s="68" t="e">
        <f>SUM(AJ5:AJ42)</f>
        <v>#VALUE!</v>
      </c>
      <c r="AK43" s="68">
        <f>SUM(AK5:AK42)</f>
        <v>14</v>
      </c>
      <c r="AL43" s="68">
        <f>SUM(AL5:AL42)</f>
        <v>20</v>
      </c>
      <c r="AM43" s="68">
        <f>SUM(AM5:AM42)</f>
        <v>0</v>
      </c>
      <c r="AN43" s="68">
        <f>SUM(AN5:AN42)</f>
        <v>235</v>
      </c>
      <c r="AO43" s="68">
        <f>SUM(AO5:AO42)</f>
        <v>381</v>
      </c>
      <c r="AP43" s="68">
        <f>SUM(AP5:AP42)</f>
        <v>316</v>
      </c>
      <c r="AQ43" s="68">
        <f>SUM(AQ5:AQ42)</f>
        <v>1051</v>
      </c>
      <c r="AR43" s="68">
        <f>SUM(AR5:AR42)</f>
        <v>39</v>
      </c>
      <c r="AS43" s="68">
        <f>SUM(AS5:AS42)</f>
        <v>1318.5</v>
      </c>
      <c r="AT43" s="68">
        <f>SUM(AT5:AT42)</f>
        <v>4</v>
      </c>
      <c r="AU43" s="68">
        <f>SUM(AU5:AU42)</f>
        <v>21</v>
      </c>
      <c r="AV43" s="68">
        <f>SUM(AV5:AV42)</f>
        <v>1</v>
      </c>
      <c r="AW43" s="68">
        <f>SUM(AW5:AW42)</f>
        <v>25</v>
      </c>
      <c r="AX43" s="68">
        <f>SUM(AX5:AX42)</f>
        <v>1</v>
      </c>
      <c r="AY43" s="68">
        <f>SUM(AY5:AY42)</f>
        <v>4</v>
      </c>
      <c r="AZ43" s="68">
        <f>SUM(AZ5:AZ42)</f>
        <v>9</v>
      </c>
      <c r="BA43" s="68">
        <f>SUM(BA5:BA42)</f>
        <v>122</v>
      </c>
      <c r="BB43" s="68">
        <f>SUM(BB5:BB42)</f>
        <v>496</v>
      </c>
      <c r="BC43" s="68">
        <f>SUM(BC5:BC42)</f>
        <v>632.5</v>
      </c>
      <c r="BD43" s="68">
        <f>SUM(BD5:BD42)</f>
        <v>17</v>
      </c>
      <c r="BE43" s="68">
        <f>SUM(BE5:BE42)</f>
        <v>376</v>
      </c>
      <c r="BF43" s="68">
        <f>SUM(BF5:BF42)</f>
        <v>116</v>
      </c>
      <c r="BG43" s="68">
        <f>SUM(BG5:BG42)</f>
        <v>188.5</v>
      </c>
      <c r="BH43" s="68">
        <f>SUM(BH5:BH42)</f>
        <v>5</v>
      </c>
      <c r="BI43" s="68">
        <f>SUM(BI5:BI42)</f>
        <v>52</v>
      </c>
      <c r="BJ43" s="68">
        <f>SUM(BJ5:BJ42)</f>
        <v>108</v>
      </c>
      <c r="BK43" s="68">
        <f>SUM(BK5:BK42)</f>
        <v>143</v>
      </c>
      <c r="BL43" s="68">
        <f>SUM(BL5:BL42)</f>
        <v>34</v>
      </c>
      <c r="BM43" s="68">
        <f>SUM(BM5:BM42)</f>
        <v>566.5</v>
      </c>
      <c r="BN43" s="68">
        <f>SUM(BN5:BN42)</f>
        <v>71</v>
      </c>
      <c r="BO43" s="68">
        <f>SUM(BO5:BO42)</f>
        <v>245.5</v>
      </c>
      <c r="BP43" s="68">
        <f>SUM(BP5:BP42)</f>
        <v>45</v>
      </c>
      <c r="BQ43" s="68">
        <f>SUM(BQ5:BQ42)</f>
        <v>331.5</v>
      </c>
      <c r="BR43" s="68">
        <f>SUM(BR5:BR42)</f>
        <v>186</v>
      </c>
      <c r="BS43" s="68">
        <f>SUM(BS5:BS42)</f>
        <v>260</v>
      </c>
    </row>
    <row r="44" spans="1:71" s="84" customFormat="1" ht="15" customHeight="1">
      <c r="A44" s="189" t="s">
        <v>333</v>
      </c>
      <c r="B44" s="189"/>
      <c r="C44" s="189"/>
      <c r="D44" s="189"/>
      <c r="E44" s="80">
        <f>IF(F44="Y",1,"")</f>
      </c>
      <c r="F44" s="17"/>
      <c r="G44" s="129">
        <v>4285</v>
      </c>
      <c r="H44" s="129">
        <v>1992</v>
      </c>
      <c r="I44" s="99"/>
      <c r="J44" s="69">
        <v>0</v>
      </c>
      <c r="K44" s="69">
        <v>94</v>
      </c>
      <c r="L44" s="69">
        <v>285</v>
      </c>
      <c r="M44" s="69">
        <v>725</v>
      </c>
      <c r="N44" s="69">
        <v>1682</v>
      </c>
      <c r="O44" s="69">
        <v>95</v>
      </c>
      <c r="P44" s="69">
        <v>174</v>
      </c>
      <c r="Q44" s="69">
        <v>440</v>
      </c>
      <c r="R44" s="69">
        <v>790</v>
      </c>
      <c r="S44" s="69">
        <v>0</v>
      </c>
      <c r="T44" s="69">
        <v>327</v>
      </c>
      <c r="U44" s="69">
        <v>201</v>
      </c>
      <c r="V44" s="69">
        <v>253</v>
      </c>
      <c r="W44" s="69">
        <v>313</v>
      </c>
      <c r="X44" s="69">
        <v>234</v>
      </c>
      <c r="Y44" s="69">
        <v>180</v>
      </c>
      <c r="Z44" s="69">
        <v>236</v>
      </c>
      <c r="AA44" s="69">
        <v>248</v>
      </c>
      <c r="AB44" s="103">
        <v>148</v>
      </c>
      <c r="AC44" s="104">
        <v>158</v>
      </c>
      <c r="AD44" s="104">
        <v>88</v>
      </c>
      <c r="AE44" s="105">
        <v>143</v>
      </c>
      <c r="AF44" s="69">
        <v>479</v>
      </c>
      <c r="AG44" s="69">
        <v>201</v>
      </c>
      <c r="AH44" s="69">
        <v>3261.5</v>
      </c>
      <c r="AI44" s="69">
        <v>56</v>
      </c>
      <c r="AJ44" s="69">
        <v>21</v>
      </c>
      <c r="AK44" s="69">
        <v>12</v>
      </c>
      <c r="AL44" s="69">
        <v>3</v>
      </c>
      <c r="AM44" s="69">
        <v>0</v>
      </c>
      <c r="AN44" s="69">
        <v>205</v>
      </c>
      <c r="AO44" s="69">
        <v>349</v>
      </c>
      <c r="AP44" s="69">
        <v>349</v>
      </c>
      <c r="AQ44" s="69">
        <v>1047</v>
      </c>
      <c r="AR44" s="103">
        <v>40</v>
      </c>
      <c r="AS44" s="104">
        <v>1206</v>
      </c>
      <c r="AT44" s="104">
        <v>2</v>
      </c>
      <c r="AU44" s="104">
        <v>1.2</v>
      </c>
      <c r="AV44" s="104">
        <v>1</v>
      </c>
      <c r="AW44" s="104">
        <v>60</v>
      </c>
      <c r="AX44" s="104">
        <v>7</v>
      </c>
      <c r="AY44" s="104">
        <v>16</v>
      </c>
      <c r="AZ44" s="104">
        <v>7</v>
      </c>
      <c r="BA44" s="104">
        <v>110</v>
      </c>
      <c r="BB44" s="104">
        <v>509</v>
      </c>
      <c r="BC44" s="104">
        <v>625.5</v>
      </c>
      <c r="BD44" s="104">
        <v>15</v>
      </c>
      <c r="BE44" s="104">
        <v>331</v>
      </c>
      <c r="BF44" s="104">
        <v>101</v>
      </c>
      <c r="BG44" s="104">
        <v>226</v>
      </c>
      <c r="BH44" s="104">
        <v>4</v>
      </c>
      <c r="BI44" s="104">
        <v>55</v>
      </c>
      <c r="BJ44" s="104">
        <v>103</v>
      </c>
      <c r="BK44" s="104">
        <v>103</v>
      </c>
      <c r="BL44" s="104">
        <v>34</v>
      </c>
      <c r="BM44" s="104">
        <v>576.5</v>
      </c>
      <c r="BN44" s="104">
        <v>52</v>
      </c>
      <c r="BO44" s="104">
        <v>192.5</v>
      </c>
      <c r="BP44" s="104">
        <v>39</v>
      </c>
      <c r="BQ44" s="104">
        <v>345</v>
      </c>
      <c r="BR44" s="104">
        <v>170</v>
      </c>
      <c r="BS44" s="105">
        <v>228.5</v>
      </c>
    </row>
    <row r="45" spans="1:71" s="9" customFormat="1" ht="15" customHeight="1">
      <c r="A45" s="155" t="s">
        <v>349</v>
      </c>
      <c r="B45" s="155"/>
      <c r="C45" s="155"/>
      <c r="D45" s="155"/>
      <c r="E45" s="85">
        <f>IF(F45="Y",1,"")</f>
      </c>
      <c r="F45" s="17"/>
      <c r="G45" s="106">
        <f>IF(G44=0,"",G43/G44)</f>
        <v>0.9064177362893816</v>
      </c>
      <c r="H45" s="106">
        <f aca="true" t="shared" si="1" ref="H45:BS45">IF(H44=0,"",H43/H44)</f>
        <v>0.9166666666666666</v>
      </c>
      <c r="I45" s="11">
        <f t="shared" si="1"/>
      </c>
      <c r="J45" s="11">
        <f>IF(J44=0,"",J48/J44)</f>
      </c>
      <c r="K45" s="11">
        <f t="shared" si="1"/>
        <v>0.851063829787234</v>
      </c>
      <c r="L45" s="11">
        <f t="shared" si="1"/>
        <v>0.8912280701754386</v>
      </c>
      <c r="M45" s="11">
        <f t="shared" si="1"/>
        <v>0.9186206896551724</v>
      </c>
      <c r="N45" s="11">
        <f t="shared" si="1"/>
        <v>0.9381688466111772</v>
      </c>
      <c r="O45" s="11">
        <f t="shared" si="1"/>
        <v>1.0105263157894737</v>
      </c>
      <c r="P45" s="11">
        <f t="shared" si="1"/>
        <v>0.9252873563218391</v>
      </c>
      <c r="Q45" s="11">
        <f t="shared" si="1"/>
        <v>0.9386363636363636</v>
      </c>
      <c r="R45" s="11">
        <f t="shared" si="1"/>
        <v>0.9974683544303797</v>
      </c>
      <c r="S45" s="11">
        <f t="shared" si="1"/>
      </c>
      <c r="T45" s="11">
        <f t="shared" si="1"/>
        <v>0.9938837920489296</v>
      </c>
      <c r="U45" s="11">
        <f t="shared" si="1"/>
        <v>0.8557213930348259</v>
      </c>
      <c r="V45" s="11">
        <f t="shared" si="1"/>
        <v>0.8932806324110671</v>
      </c>
      <c r="W45" s="11">
        <f t="shared" si="1"/>
        <v>0.8913738019169329</v>
      </c>
      <c r="X45" s="11">
        <f t="shared" si="1"/>
        <v>1.0256410256410255</v>
      </c>
      <c r="Y45" s="11">
        <f t="shared" si="1"/>
        <v>0.8777777777777778</v>
      </c>
      <c r="Z45" s="11">
        <f t="shared" si="1"/>
        <v>0.8050847457627118</v>
      </c>
      <c r="AA45" s="11">
        <f t="shared" si="1"/>
        <v>0.9516129032258065</v>
      </c>
      <c r="AB45" s="11">
        <f t="shared" si="1"/>
        <v>0.918918918918919</v>
      </c>
      <c r="AC45" s="11">
        <f t="shared" si="1"/>
        <v>1</v>
      </c>
      <c r="AD45" s="11">
        <f t="shared" si="1"/>
        <v>0.9090909090909091</v>
      </c>
      <c r="AE45" s="11">
        <f t="shared" si="1"/>
        <v>1.097902097902098</v>
      </c>
      <c r="AF45" s="11">
        <f t="shared" si="1"/>
        <v>0.7933194154488518</v>
      </c>
      <c r="AG45" s="11">
        <f t="shared" si="1"/>
        <v>0.7164179104477612</v>
      </c>
      <c r="AH45" s="11">
        <f t="shared" si="1"/>
        <v>0.9323930706730033</v>
      </c>
      <c r="AI45" s="11">
        <f t="shared" si="1"/>
        <v>1.125</v>
      </c>
      <c r="AJ45" s="11" t="e">
        <f t="shared" si="1"/>
        <v>#VALUE!</v>
      </c>
      <c r="AK45" s="11">
        <f t="shared" si="1"/>
        <v>1.1666666666666667</v>
      </c>
      <c r="AL45" s="11">
        <f t="shared" si="1"/>
        <v>6.666666666666667</v>
      </c>
      <c r="AM45" s="11">
        <f t="shared" si="1"/>
      </c>
      <c r="AN45" s="11">
        <f t="shared" si="1"/>
        <v>1.146341463414634</v>
      </c>
      <c r="AO45" s="11">
        <f t="shared" si="1"/>
        <v>1.0916905444126075</v>
      </c>
      <c r="AP45" s="11">
        <f t="shared" si="1"/>
        <v>0.9054441260744985</v>
      </c>
      <c r="AQ45" s="11">
        <f t="shared" si="1"/>
        <v>1.0038204393505252</v>
      </c>
      <c r="AR45" s="11">
        <f t="shared" si="1"/>
        <v>0.975</v>
      </c>
      <c r="AS45" s="11">
        <f t="shared" si="1"/>
        <v>1.0932835820895523</v>
      </c>
      <c r="AT45" s="11">
        <f t="shared" si="1"/>
        <v>2</v>
      </c>
      <c r="AU45" s="11">
        <f t="shared" si="1"/>
        <v>17.5</v>
      </c>
      <c r="AV45" s="11">
        <f t="shared" si="1"/>
        <v>1</v>
      </c>
      <c r="AW45" s="11">
        <f t="shared" si="1"/>
        <v>0.4166666666666667</v>
      </c>
      <c r="AX45" s="11">
        <f t="shared" si="1"/>
        <v>0.14285714285714285</v>
      </c>
      <c r="AY45" s="11">
        <f t="shared" si="1"/>
        <v>0.25</v>
      </c>
      <c r="AZ45" s="11">
        <f t="shared" si="1"/>
        <v>1.2857142857142858</v>
      </c>
      <c r="BA45" s="11">
        <f t="shared" si="1"/>
        <v>1.1090909090909091</v>
      </c>
      <c r="BB45" s="11">
        <f t="shared" si="1"/>
        <v>0.9744597249508841</v>
      </c>
      <c r="BC45" s="11">
        <f t="shared" si="1"/>
        <v>1.0111910471622703</v>
      </c>
      <c r="BD45" s="11">
        <f t="shared" si="1"/>
        <v>1.1333333333333333</v>
      </c>
      <c r="BE45" s="11">
        <f t="shared" si="1"/>
        <v>1.13595166163142</v>
      </c>
      <c r="BF45" s="11">
        <f t="shared" si="1"/>
        <v>1.1485148514851484</v>
      </c>
      <c r="BG45" s="11">
        <f t="shared" si="1"/>
        <v>0.834070796460177</v>
      </c>
      <c r="BH45" s="11">
        <f t="shared" si="1"/>
        <v>1.25</v>
      </c>
      <c r="BI45" s="11">
        <f t="shared" si="1"/>
        <v>0.9454545454545454</v>
      </c>
      <c r="BJ45" s="11">
        <f t="shared" si="1"/>
        <v>1.0485436893203883</v>
      </c>
      <c r="BK45" s="11">
        <f t="shared" si="1"/>
        <v>1.3883495145631068</v>
      </c>
      <c r="BL45" s="11">
        <f t="shared" si="1"/>
        <v>1</v>
      </c>
      <c r="BM45" s="11">
        <f t="shared" si="1"/>
        <v>0.9826539462272333</v>
      </c>
      <c r="BN45" s="11">
        <f t="shared" si="1"/>
        <v>1.3653846153846154</v>
      </c>
      <c r="BO45" s="11">
        <f t="shared" si="1"/>
        <v>1.2753246753246754</v>
      </c>
      <c r="BP45" s="11">
        <f t="shared" si="1"/>
        <v>1.1538461538461537</v>
      </c>
      <c r="BQ45" s="11">
        <f t="shared" si="1"/>
        <v>0.9608695652173913</v>
      </c>
      <c r="BR45" s="11">
        <f t="shared" si="1"/>
        <v>1.0941176470588236</v>
      </c>
      <c r="BS45" s="11">
        <f t="shared" si="1"/>
        <v>1.1378555798687089</v>
      </c>
    </row>
    <row r="46" spans="1:5" ht="12.75">
      <c r="A46" s="87"/>
      <c r="E46" s="55">
        <f>IF(F46="Y",1,"")</f>
      </c>
    </row>
    <row r="47" spans="1:6" ht="12.75">
      <c r="A47" s="87"/>
      <c r="D47" s="66" t="s">
        <v>330</v>
      </c>
      <c r="E47" s="55"/>
      <c r="F47" s="67">
        <f>(A42-F43)/A42</f>
        <v>0.23684210526315788</v>
      </c>
    </row>
    <row r="48" spans="1:10" ht="12.75">
      <c r="A48" s="87"/>
      <c r="E48" s="55"/>
      <c r="J48" s="66"/>
    </row>
    <row r="49" spans="1:71" ht="12.75">
      <c r="A49" s="87"/>
      <c r="E49" s="55">
        <f>IF(F49="Y",1,"")</f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</row>
    <row r="50" spans="1:5" ht="19.5" customHeight="1">
      <c r="A50" s="87"/>
      <c r="E50" s="55">
        <f>IF(F50="Y",1,"")</f>
      </c>
    </row>
    <row r="51" spans="1:5" ht="12.75">
      <c r="A51" s="87"/>
      <c r="E51" s="55">
        <f>IF(F51="Y",1,"")</f>
      </c>
    </row>
    <row r="52" spans="1:5" ht="12.75">
      <c r="A52" s="87"/>
      <c r="E52" s="55">
        <f>IF(F52="Y",1,"")</f>
      </c>
    </row>
    <row r="53" spans="1:5" ht="12.75">
      <c r="A53" s="87"/>
      <c r="E53" s="55">
        <f>IF(F53="Y",1,"")</f>
      </c>
    </row>
    <row r="54" spans="1:5" ht="12.75">
      <c r="A54" s="87"/>
      <c r="E54" s="55">
        <f>IF(F54="Y",1,"")</f>
      </c>
    </row>
    <row r="55" spans="1:5" ht="12.75">
      <c r="A55" s="87"/>
      <c r="E55" s="55">
        <f>IF(F55="Y",1,"")</f>
      </c>
    </row>
    <row r="56" spans="1:5" ht="12.75">
      <c r="A56" s="87"/>
      <c r="E56" s="55">
        <f>IF(F56="Y",1,"")</f>
      </c>
    </row>
    <row r="57" spans="1:5" ht="12.75">
      <c r="A57" s="87"/>
      <c r="E57" s="55">
        <f>IF(F57="Y",1,"")</f>
      </c>
    </row>
    <row r="58" spans="1:5" ht="12.75">
      <c r="A58" s="87"/>
      <c r="E58" s="55">
        <f>IF(F58="Y",1,"")</f>
      </c>
    </row>
    <row r="59" spans="1:5" ht="12.75">
      <c r="A59" s="87"/>
      <c r="E59" s="55">
        <f>IF(F59="Y",1,"")</f>
      </c>
    </row>
    <row r="60" spans="1:5" ht="12.75">
      <c r="A60" s="87"/>
      <c r="E60" s="55">
        <f>IF(F60="Y",1,"")</f>
      </c>
    </row>
    <row r="61" spans="1:5" ht="12.75">
      <c r="A61" s="87"/>
      <c r="E61" s="55">
        <f aca="true" t="shared" si="2" ref="E61:E69">IF(F61="Y",1,"")</f>
      </c>
    </row>
    <row r="62" spans="1:5" ht="12.75">
      <c r="A62" s="87"/>
      <c r="E62" s="55">
        <f t="shared" si="2"/>
      </c>
    </row>
    <row r="63" spans="1:5" ht="12.75">
      <c r="A63" s="87"/>
      <c r="E63" s="55">
        <f t="shared" si="2"/>
      </c>
    </row>
    <row r="64" spans="1:5" ht="12.75">
      <c r="A64" s="87"/>
      <c r="E64" s="55">
        <f t="shared" si="2"/>
      </c>
    </row>
    <row r="65" spans="1:5" ht="12.75">
      <c r="A65" s="87"/>
      <c r="E65" s="55">
        <f t="shared" si="2"/>
      </c>
    </row>
    <row r="66" spans="1:5" ht="12.75">
      <c r="A66" s="87"/>
      <c r="E66" s="55">
        <f t="shared" si="2"/>
      </c>
    </row>
    <row r="67" spans="1:5" ht="12.75">
      <c r="A67" s="87"/>
      <c r="E67" s="55">
        <f t="shared" si="2"/>
      </c>
    </row>
    <row r="68" spans="1:5" ht="12.75">
      <c r="A68" s="87"/>
      <c r="E68" s="55">
        <f t="shared" si="2"/>
      </c>
    </row>
    <row r="69" spans="1:5" ht="12.75">
      <c r="A69" s="87"/>
      <c r="E69" s="55">
        <f t="shared" si="2"/>
      </c>
    </row>
  </sheetData>
  <sheetProtection/>
  <mergeCells count="39">
    <mergeCell ref="AR3:AS3"/>
    <mergeCell ref="AT3:AU3"/>
    <mergeCell ref="AV3:AW3"/>
    <mergeCell ref="AX3:AY3"/>
    <mergeCell ref="AZ3:BA3"/>
    <mergeCell ref="AK1:AL3"/>
    <mergeCell ref="BD2:BG2"/>
    <mergeCell ref="BH2:BK2"/>
    <mergeCell ref="BL2:BO2"/>
    <mergeCell ref="BD3:BE3"/>
    <mergeCell ref="BF3:BG3"/>
    <mergeCell ref="BH3:BI3"/>
    <mergeCell ref="BJ3:BK3"/>
    <mergeCell ref="A1:D4"/>
    <mergeCell ref="E1:E4"/>
    <mergeCell ref="F1:F4"/>
    <mergeCell ref="G1:G4"/>
    <mergeCell ref="H1:H4"/>
    <mergeCell ref="I1:I4"/>
    <mergeCell ref="AB1:AE3"/>
    <mergeCell ref="AF1:AH3"/>
    <mergeCell ref="AI1:AJ3"/>
    <mergeCell ref="BB3:BC3"/>
    <mergeCell ref="AM1:AN3"/>
    <mergeCell ref="AO1:AQ3"/>
    <mergeCell ref="AR1:BS1"/>
    <mergeCell ref="AR2:AU2"/>
    <mergeCell ref="AV2:AY2"/>
    <mergeCell ref="AZ2:BC2"/>
    <mergeCell ref="A45:D45"/>
    <mergeCell ref="A44:D44"/>
    <mergeCell ref="A43:D43"/>
    <mergeCell ref="BP2:BS2"/>
    <mergeCell ref="BR3:BS3"/>
    <mergeCell ref="BL3:BM3"/>
    <mergeCell ref="BN3:BO3"/>
    <mergeCell ref="BP3:BQ3"/>
    <mergeCell ref="J1:R3"/>
    <mergeCell ref="S1:A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R77"/>
  <sheetViews>
    <sheetView zoomScalePageLayoutView="0" workbookViewId="0" topLeftCell="A1">
      <pane ySplit="4095" topLeftCell="A37" activePane="bottomLeft" state="split"/>
      <selection pane="topLeft" activeCell="A1" sqref="A1"/>
      <selection pane="bottomLeft" activeCell="A38" sqref="A38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66" customWidth="1"/>
    <col min="9" max="9" width="11.421875" style="66" hidden="1" customWidth="1"/>
    <col min="10" max="62" width="11.421875" style="2" customWidth="1"/>
    <col min="63" max="63" width="11.421875" style="14" customWidth="1"/>
    <col min="64" max="71" width="11.421875" style="2" customWidth="1"/>
    <col min="72" max="16384" width="9.28125" style="10" customWidth="1"/>
  </cols>
  <sheetData>
    <row r="1" spans="1:71" ht="33" customHeight="1">
      <c r="A1" s="162" t="s">
        <v>355</v>
      </c>
      <c r="B1" s="162"/>
      <c r="C1" s="162"/>
      <c r="D1" s="162"/>
      <c r="E1" s="159"/>
      <c r="F1" s="157" t="s">
        <v>343</v>
      </c>
      <c r="G1" s="166" t="s">
        <v>259</v>
      </c>
      <c r="H1" s="166" t="s">
        <v>260</v>
      </c>
      <c r="I1" s="166" t="s">
        <v>2</v>
      </c>
      <c r="J1" s="163" t="s">
        <v>254</v>
      </c>
      <c r="K1" s="163"/>
      <c r="L1" s="163"/>
      <c r="M1" s="163"/>
      <c r="N1" s="163"/>
      <c r="O1" s="163"/>
      <c r="P1" s="163"/>
      <c r="Q1" s="163"/>
      <c r="R1" s="163"/>
      <c r="S1" s="163" t="s">
        <v>253</v>
      </c>
      <c r="T1" s="163"/>
      <c r="U1" s="163"/>
      <c r="V1" s="163"/>
      <c r="W1" s="163"/>
      <c r="X1" s="163"/>
      <c r="Y1" s="163"/>
      <c r="Z1" s="163"/>
      <c r="AA1" s="163"/>
      <c r="AB1" s="154" t="s">
        <v>301</v>
      </c>
      <c r="AC1" s="154"/>
      <c r="AD1" s="154"/>
      <c r="AE1" s="154"/>
      <c r="AF1" s="164" t="s">
        <v>303</v>
      </c>
      <c r="AG1" s="164"/>
      <c r="AH1" s="164"/>
      <c r="AI1" s="154" t="s">
        <v>0</v>
      </c>
      <c r="AJ1" s="154"/>
      <c r="AK1" s="154" t="s">
        <v>279</v>
      </c>
      <c r="AL1" s="154"/>
      <c r="AM1" s="164" t="s">
        <v>255</v>
      </c>
      <c r="AN1" s="164"/>
      <c r="AO1" s="163" t="s">
        <v>256</v>
      </c>
      <c r="AP1" s="163"/>
      <c r="AQ1" s="163"/>
      <c r="AR1" s="154" t="s">
        <v>258</v>
      </c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</row>
    <row r="2" spans="1:71" ht="27.75" customHeight="1">
      <c r="A2" s="162"/>
      <c r="B2" s="162"/>
      <c r="C2" s="162"/>
      <c r="D2" s="162"/>
      <c r="E2" s="160"/>
      <c r="F2" s="158"/>
      <c r="G2" s="166"/>
      <c r="H2" s="166"/>
      <c r="I2" s="166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54"/>
      <c r="AC2" s="154"/>
      <c r="AD2" s="154"/>
      <c r="AE2" s="154"/>
      <c r="AF2" s="164"/>
      <c r="AG2" s="164"/>
      <c r="AH2" s="164"/>
      <c r="AI2" s="154"/>
      <c r="AJ2" s="154"/>
      <c r="AK2" s="154"/>
      <c r="AL2" s="154"/>
      <c r="AM2" s="164"/>
      <c r="AN2" s="164"/>
      <c r="AO2" s="163"/>
      <c r="AP2" s="163"/>
      <c r="AQ2" s="163"/>
      <c r="AR2" s="154" t="s">
        <v>329</v>
      </c>
      <c r="AS2" s="154"/>
      <c r="AT2" s="154"/>
      <c r="AU2" s="154"/>
      <c r="AV2" s="154" t="s">
        <v>302</v>
      </c>
      <c r="AW2" s="154"/>
      <c r="AX2" s="154"/>
      <c r="AY2" s="154"/>
      <c r="AZ2" s="154" t="s">
        <v>286</v>
      </c>
      <c r="BA2" s="154"/>
      <c r="BB2" s="154"/>
      <c r="BC2" s="154"/>
      <c r="BD2" s="154" t="s">
        <v>287</v>
      </c>
      <c r="BE2" s="154"/>
      <c r="BF2" s="154"/>
      <c r="BG2" s="154"/>
      <c r="BH2" s="154" t="s">
        <v>288</v>
      </c>
      <c r="BI2" s="154"/>
      <c r="BJ2" s="154"/>
      <c r="BK2" s="154"/>
      <c r="BL2" s="154" t="s">
        <v>289</v>
      </c>
      <c r="BM2" s="154"/>
      <c r="BN2" s="154"/>
      <c r="BO2" s="154"/>
      <c r="BP2" s="154" t="s">
        <v>1</v>
      </c>
      <c r="BQ2" s="154"/>
      <c r="BR2" s="154"/>
      <c r="BS2" s="154"/>
    </row>
    <row r="3" spans="1:71" ht="27.75" customHeight="1">
      <c r="A3" s="162"/>
      <c r="B3" s="162"/>
      <c r="C3" s="162"/>
      <c r="D3" s="162"/>
      <c r="E3" s="160"/>
      <c r="F3" s="158"/>
      <c r="G3" s="166"/>
      <c r="H3" s="166"/>
      <c r="I3" s="166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54"/>
      <c r="AC3" s="154"/>
      <c r="AD3" s="154"/>
      <c r="AE3" s="154"/>
      <c r="AF3" s="164"/>
      <c r="AG3" s="164"/>
      <c r="AH3" s="164"/>
      <c r="AI3" s="154"/>
      <c r="AJ3" s="154"/>
      <c r="AK3" s="154"/>
      <c r="AL3" s="154"/>
      <c r="AM3" s="164"/>
      <c r="AN3" s="164"/>
      <c r="AO3" s="163"/>
      <c r="AP3" s="163"/>
      <c r="AQ3" s="163"/>
      <c r="AR3" s="154" t="s">
        <v>282</v>
      </c>
      <c r="AS3" s="154"/>
      <c r="AT3" s="154" t="s">
        <v>283</v>
      </c>
      <c r="AU3" s="154"/>
      <c r="AV3" s="154" t="s">
        <v>282</v>
      </c>
      <c r="AW3" s="154"/>
      <c r="AX3" s="154" t="s">
        <v>283</v>
      </c>
      <c r="AY3" s="154"/>
      <c r="AZ3" s="154" t="s">
        <v>282</v>
      </c>
      <c r="BA3" s="154"/>
      <c r="BB3" s="154" t="s">
        <v>283</v>
      </c>
      <c r="BC3" s="154"/>
      <c r="BD3" s="154" t="s">
        <v>282</v>
      </c>
      <c r="BE3" s="154"/>
      <c r="BF3" s="154" t="s">
        <v>283</v>
      </c>
      <c r="BG3" s="154"/>
      <c r="BH3" s="154" t="s">
        <v>282</v>
      </c>
      <c r="BI3" s="154"/>
      <c r="BJ3" s="154" t="s">
        <v>283</v>
      </c>
      <c r="BK3" s="154"/>
      <c r="BL3" s="154" t="s">
        <v>282</v>
      </c>
      <c r="BM3" s="154"/>
      <c r="BN3" s="154" t="s">
        <v>283</v>
      </c>
      <c r="BO3" s="154"/>
      <c r="BP3" s="154" t="s">
        <v>282</v>
      </c>
      <c r="BQ3" s="154"/>
      <c r="BR3" s="154" t="s">
        <v>283</v>
      </c>
      <c r="BS3" s="154"/>
    </row>
    <row r="4" spans="1:122" ht="108.75" customHeight="1">
      <c r="A4" s="162"/>
      <c r="B4" s="162"/>
      <c r="C4" s="162"/>
      <c r="D4" s="162"/>
      <c r="E4" s="161"/>
      <c r="F4" s="158"/>
      <c r="G4" s="166"/>
      <c r="H4" s="166"/>
      <c r="I4" s="166"/>
      <c r="J4" s="7" t="s">
        <v>265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265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276</v>
      </c>
      <c r="AC4" s="7" t="s">
        <v>290</v>
      </c>
      <c r="AD4" s="7" t="s">
        <v>291</v>
      </c>
      <c r="AE4" s="7" t="s">
        <v>292</v>
      </c>
      <c r="AF4" s="7" t="s">
        <v>11</v>
      </c>
      <c r="AG4" s="7" t="s">
        <v>277</v>
      </c>
      <c r="AH4" s="7" t="s">
        <v>278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280</v>
      </c>
      <c r="AP4" s="7" t="s">
        <v>281</v>
      </c>
      <c r="AQ4" s="7" t="s">
        <v>257</v>
      </c>
      <c r="AR4" s="7" t="s">
        <v>284</v>
      </c>
      <c r="AS4" s="7" t="s">
        <v>285</v>
      </c>
      <c r="AT4" s="7" t="s">
        <v>284</v>
      </c>
      <c r="AU4" s="7" t="s">
        <v>285</v>
      </c>
      <c r="AV4" s="7" t="s">
        <v>284</v>
      </c>
      <c r="AW4" s="7" t="s">
        <v>285</v>
      </c>
      <c r="AX4" s="7" t="s">
        <v>284</v>
      </c>
      <c r="AY4" s="7" t="s">
        <v>285</v>
      </c>
      <c r="AZ4" s="7" t="s">
        <v>284</v>
      </c>
      <c r="BA4" s="7" t="s">
        <v>285</v>
      </c>
      <c r="BB4" s="7" t="s">
        <v>284</v>
      </c>
      <c r="BC4" s="7" t="s">
        <v>285</v>
      </c>
      <c r="BD4" s="7" t="s">
        <v>284</v>
      </c>
      <c r="BE4" s="7" t="s">
        <v>285</v>
      </c>
      <c r="BF4" s="7" t="s">
        <v>284</v>
      </c>
      <c r="BG4" s="7" t="s">
        <v>285</v>
      </c>
      <c r="BH4" s="7" t="s">
        <v>284</v>
      </c>
      <c r="BI4" s="7" t="s">
        <v>285</v>
      </c>
      <c r="BJ4" s="7" t="s">
        <v>284</v>
      </c>
      <c r="BK4" s="56" t="s">
        <v>285</v>
      </c>
      <c r="BL4" s="7" t="s">
        <v>284</v>
      </c>
      <c r="BM4" s="7" t="s">
        <v>285</v>
      </c>
      <c r="BN4" s="7" t="s">
        <v>284</v>
      </c>
      <c r="BO4" s="7" t="s">
        <v>285</v>
      </c>
      <c r="BP4" s="7" t="s">
        <v>284</v>
      </c>
      <c r="BQ4" s="7" t="s">
        <v>285</v>
      </c>
      <c r="BR4" s="7" t="s">
        <v>284</v>
      </c>
      <c r="BS4" s="7" t="s">
        <v>285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ht="12.75">
      <c r="A5" s="12">
        <v>1</v>
      </c>
      <c r="B5" s="12" t="s">
        <v>300</v>
      </c>
      <c r="C5" s="12">
        <v>15928</v>
      </c>
      <c r="D5" s="19" t="s">
        <v>264</v>
      </c>
      <c r="E5" s="19">
        <f>IF(F5="Y",1,"")</f>
        <v>1</v>
      </c>
      <c r="F5" s="20" t="s">
        <v>334</v>
      </c>
      <c r="G5" s="101">
        <f>SUM(J5:R5)</f>
        <v>76</v>
      </c>
      <c r="H5" s="101">
        <f>SUM(S5:AA5)</f>
        <v>16</v>
      </c>
      <c r="I5" s="101"/>
      <c r="J5" s="24"/>
      <c r="K5" s="13"/>
      <c r="L5" s="13"/>
      <c r="M5" s="13">
        <v>10</v>
      </c>
      <c r="N5" s="13">
        <v>50</v>
      </c>
      <c r="O5" s="13"/>
      <c r="P5" s="13"/>
      <c r="Q5" s="13">
        <v>4</v>
      </c>
      <c r="R5" s="13">
        <v>12</v>
      </c>
      <c r="S5" s="38"/>
      <c r="T5" s="13"/>
      <c r="U5" s="13"/>
      <c r="V5" s="13">
        <v>1</v>
      </c>
      <c r="W5" s="13">
        <v>8</v>
      </c>
      <c r="X5" s="13"/>
      <c r="Y5" s="13"/>
      <c r="Z5" s="13">
        <v>3</v>
      </c>
      <c r="AA5" s="13">
        <v>4</v>
      </c>
      <c r="AB5" s="18"/>
      <c r="AC5" s="18">
        <v>6</v>
      </c>
      <c r="AD5" s="18"/>
      <c r="AE5" s="18"/>
      <c r="AF5" s="18">
        <v>1</v>
      </c>
      <c r="AG5" s="18"/>
      <c r="AH5" s="18">
        <v>49</v>
      </c>
      <c r="AI5" s="18"/>
      <c r="AJ5" s="18"/>
      <c r="AK5" s="18"/>
      <c r="AL5" s="18"/>
      <c r="AM5" s="18"/>
      <c r="AN5" s="18"/>
      <c r="AO5" s="13"/>
      <c r="AP5" s="13"/>
      <c r="AQ5" s="13">
        <v>25</v>
      </c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>
        <v>6</v>
      </c>
      <c r="BC5" s="18">
        <v>4</v>
      </c>
      <c r="BD5" s="18"/>
      <c r="BE5" s="18"/>
      <c r="BF5" s="18"/>
      <c r="BG5" s="18"/>
      <c r="BH5" s="18"/>
      <c r="BI5" s="18"/>
      <c r="BJ5" s="18"/>
      <c r="BK5" s="18"/>
      <c r="BL5" s="18">
        <v>1</v>
      </c>
      <c r="BM5" s="18">
        <v>4</v>
      </c>
      <c r="BN5" s="18"/>
      <c r="BO5" s="18"/>
      <c r="BP5" s="18"/>
      <c r="BQ5" s="18"/>
      <c r="BR5" s="18"/>
      <c r="BS5" s="18"/>
    </row>
    <row r="6" spans="1:71" ht="12.75">
      <c r="A6" s="12">
        <f aca="true" t="shared" si="0" ref="A6:A69">+A5+1</f>
        <v>2</v>
      </c>
      <c r="B6" s="12" t="s">
        <v>300</v>
      </c>
      <c r="C6" s="39">
        <v>12601</v>
      </c>
      <c r="D6" s="19" t="s">
        <v>233</v>
      </c>
      <c r="E6" s="19">
        <f aca="true" t="shared" si="1" ref="E6:E68">IF(F6="Y",1,"")</f>
        <v>1</v>
      </c>
      <c r="F6" s="20" t="s">
        <v>334</v>
      </c>
      <c r="G6" s="101">
        <f aca="true" t="shared" si="2" ref="G6:G69">SUM(J6:R6)</f>
        <v>130</v>
      </c>
      <c r="H6" s="101">
        <f aca="true" t="shared" si="3" ref="H6:H69">SUM(S6:AA6)</f>
        <v>0</v>
      </c>
      <c r="I6" s="101"/>
      <c r="J6" s="52">
        <v>130</v>
      </c>
      <c r="K6" s="13"/>
      <c r="L6" s="13"/>
      <c r="M6" s="13"/>
      <c r="N6" s="13"/>
      <c r="O6" s="13"/>
      <c r="P6" s="13"/>
      <c r="Q6" s="13"/>
      <c r="R6" s="13"/>
      <c r="S6" s="38"/>
      <c r="T6" s="13"/>
      <c r="U6" s="13"/>
      <c r="V6" s="13"/>
      <c r="W6" s="13"/>
      <c r="X6" s="13"/>
      <c r="Y6" s="13"/>
      <c r="Z6" s="13"/>
      <c r="AA6" s="13"/>
      <c r="AB6" s="18"/>
      <c r="AC6" s="18">
        <v>3</v>
      </c>
      <c r="AD6" s="18">
        <v>2</v>
      </c>
      <c r="AE6" s="18"/>
      <c r="AF6" s="18">
        <v>14</v>
      </c>
      <c r="AG6" s="18">
        <v>5</v>
      </c>
      <c r="AH6" s="18">
        <v>90</v>
      </c>
      <c r="AI6" s="18">
        <v>3</v>
      </c>
      <c r="AJ6" s="18"/>
      <c r="AK6" s="18"/>
      <c r="AL6" s="18"/>
      <c r="AM6" s="18"/>
      <c r="AN6" s="18"/>
      <c r="AO6" s="13">
        <v>8</v>
      </c>
      <c r="AP6" s="13">
        <v>6</v>
      </c>
      <c r="AQ6" s="13">
        <v>15</v>
      </c>
      <c r="AR6" s="18">
        <v>2</v>
      </c>
      <c r="AS6" s="18"/>
      <c r="AT6" s="18"/>
      <c r="AU6" s="18"/>
      <c r="AV6" s="18"/>
      <c r="AW6" s="18"/>
      <c r="AX6" s="18"/>
      <c r="AY6" s="18"/>
      <c r="AZ6" s="18"/>
      <c r="BA6" s="18"/>
      <c r="BB6" s="18">
        <v>6</v>
      </c>
      <c r="BC6" s="18">
        <v>15</v>
      </c>
      <c r="BD6" s="18"/>
      <c r="BE6" s="18"/>
      <c r="BF6" s="18">
        <v>2</v>
      </c>
      <c r="BG6" s="18">
        <v>5</v>
      </c>
      <c r="BH6" s="18"/>
      <c r="BI6" s="18"/>
      <c r="BJ6" s="18">
        <v>1</v>
      </c>
      <c r="BK6" s="18">
        <v>5</v>
      </c>
      <c r="BL6" s="18">
        <v>1</v>
      </c>
      <c r="BM6" s="18">
        <v>20</v>
      </c>
      <c r="BN6" s="18">
        <v>1</v>
      </c>
      <c r="BO6" s="18">
        <v>12</v>
      </c>
      <c r="BP6" s="18">
        <v>2</v>
      </c>
      <c r="BQ6" s="18">
        <v>8</v>
      </c>
      <c r="BR6" s="18">
        <v>8</v>
      </c>
      <c r="BS6" s="18">
        <v>25</v>
      </c>
    </row>
    <row r="7" spans="1:71" ht="12.75">
      <c r="A7" s="12">
        <f t="shared" si="0"/>
        <v>3</v>
      </c>
      <c r="B7" s="12" t="s">
        <v>300</v>
      </c>
      <c r="C7" s="12">
        <v>9801</v>
      </c>
      <c r="D7" s="19" t="s">
        <v>210</v>
      </c>
      <c r="E7" s="19">
        <f t="shared" si="1"/>
      </c>
      <c r="F7" s="20" t="s">
        <v>331</v>
      </c>
      <c r="G7" s="101">
        <f t="shared" si="2"/>
        <v>8</v>
      </c>
      <c r="H7" s="101">
        <f t="shared" si="3"/>
        <v>12</v>
      </c>
      <c r="I7" s="101"/>
      <c r="J7" s="24"/>
      <c r="K7" s="13"/>
      <c r="L7" s="13"/>
      <c r="M7" s="13">
        <v>3</v>
      </c>
      <c r="N7" s="13">
        <v>1</v>
      </c>
      <c r="O7" s="13"/>
      <c r="P7" s="13"/>
      <c r="Q7" s="13">
        <v>3</v>
      </c>
      <c r="R7" s="13">
        <v>1</v>
      </c>
      <c r="S7" s="38"/>
      <c r="T7" s="13">
        <v>2</v>
      </c>
      <c r="U7" s="13">
        <v>2</v>
      </c>
      <c r="V7" s="13"/>
      <c r="W7" s="13">
        <v>2</v>
      </c>
      <c r="X7" s="13">
        <v>2</v>
      </c>
      <c r="Y7" s="13">
        <v>3</v>
      </c>
      <c r="Z7" s="13"/>
      <c r="AA7" s="13">
        <v>1</v>
      </c>
      <c r="AB7" s="18"/>
      <c r="AC7" s="18"/>
      <c r="AD7" s="18"/>
      <c r="AE7" s="18"/>
      <c r="AF7" s="18">
        <v>4</v>
      </c>
      <c r="AG7" s="18"/>
      <c r="AH7" s="18">
        <v>16</v>
      </c>
      <c r="AI7" s="18"/>
      <c r="AJ7" s="18"/>
      <c r="AK7" s="18"/>
      <c r="AL7" s="18"/>
      <c r="AM7" s="18"/>
      <c r="AN7" s="18"/>
      <c r="AO7" s="13"/>
      <c r="AP7" s="13"/>
      <c r="AQ7" s="13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>
        <v>3</v>
      </c>
      <c r="BK7" s="18">
        <v>16</v>
      </c>
      <c r="BL7" s="18"/>
      <c r="BM7" s="18"/>
      <c r="BN7" s="18"/>
      <c r="BO7" s="18"/>
      <c r="BP7" s="18"/>
      <c r="BQ7" s="18"/>
      <c r="BR7" s="18"/>
      <c r="BS7" s="18"/>
    </row>
    <row r="8" spans="1:71" ht="12.75">
      <c r="A8" s="12">
        <f t="shared" si="0"/>
        <v>4</v>
      </c>
      <c r="B8" s="12" t="s">
        <v>300</v>
      </c>
      <c r="C8" s="41">
        <v>14281</v>
      </c>
      <c r="D8" s="19" t="s">
        <v>328</v>
      </c>
      <c r="E8" s="19">
        <f t="shared" si="1"/>
        <v>1</v>
      </c>
      <c r="F8" s="20" t="s">
        <v>334</v>
      </c>
      <c r="G8" s="101">
        <f t="shared" si="2"/>
        <v>200</v>
      </c>
      <c r="H8" s="101">
        <f t="shared" si="3"/>
        <v>42</v>
      </c>
      <c r="I8" s="101"/>
      <c r="J8" s="43"/>
      <c r="K8" s="13">
        <v>3</v>
      </c>
      <c r="L8" s="13">
        <v>6</v>
      </c>
      <c r="M8" s="13">
        <v>31</v>
      </c>
      <c r="N8" s="13">
        <v>102</v>
      </c>
      <c r="O8" s="13">
        <v>4</v>
      </c>
      <c r="P8" s="13">
        <v>6</v>
      </c>
      <c r="Q8" s="13">
        <v>12</v>
      </c>
      <c r="R8" s="13">
        <v>36</v>
      </c>
      <c r="S8" s="38"/>
      <c r="T8" s="13"/>
      <c r="U8" s="13"/>
      <c r="V8" s="13">
        <v>4</v>
      </c>
      <c r="W8" s="13">
        <v>20</v>
      </c>
      <c r="X8" s="13"/>
      <c r="Y8" s="13"/>
      <c r="Z8" s="13">
        <v>5</v>
      </c>
      <c r="AA8" s="13">
        <v>13</v>
      </c>
      <c r="AB8" s="18">
        <v>2</v>
      </c>
      <c r="AC8" s="18">
        <v>11</v>
      </c>
      <c r="AD8" s="18">
        <v>4</v>
      </c>
      <c r="AE8" s="18">
        <v>6</v>
      </c>
      <c r="AF8" s="18">
        <v>4</v>
      </c>
      <c r="AG8" s="18">
        <v>1</v>
      </c>
      <c r="AH8" s="18">
        <v>77</v>
      </c>
      <c r="AI8" s="18">
        <v>3</v>
      </c>
      <c r="AJ8" s="18">
        <v>3</v>
      </c>
      <c r="AK8" s="18"/>
      <c r="AL8" s="18"/>
      <c r="AM8" s="18"/>
      <c r="AN8" s="18"/>
      <c r="AO8" s="13">
        <v>4</v>
      </c>
      <c r="AP8" s="13">
        <v>38</v>
      </c>
      <c r="AQ8" s="13">
        <v>10</v>
      </c>
      <c r="AR8" s="18">
        <v>1</v>
      </c>
      <c r="AS8" s="18">
        <v>48</v>
      </c>
      <c r="AT8" s="18"/>
      <c r="AU8" s="18"/>
      <c r="AV8" s="18"/>
      <c r="AW8" s="18"/>
      <c r="AX8" s="18"/>
      <c r="AY8" s="18"/>
      <c r="AZ8" s="18"/>
      <c r="BA8" s="18"/>
      <c r="BB8" s="18">
        <v>18</v>
      </c>
      <c r="BC8" s="18"/>
      <c r="BD8" s="18">
        <v>1</v>
      </c>
      <c r="BE8" s="18">
        <v>10</v>
      </c>
      <c r="BF8" s="18">
        <v>5</v>
      </c>
      <c r="BG8" s="18">
        <v>15</v>
      </c>
      <c r="BH8" s="18">
        <v>1</v>
      </c>
      <c r="BI8" s="18">
        <v>10</v>
      </c>
      <c r="BJ8" s="18">
        <v>3</v>
      </c>
      <c r="BK8" s="18">
        <v>3</v>
      </c>
      <c r="BL8" s="18">
        <v>2</v>
      </c>
      <c r="BM8" s="18">
        <v>23</v>
      </c>
      <c r="BN8" s="18">
        <v>13</v>
      </c>
      <c r="BO8" s="18">
        <v>5</v>
      </c>
      <c r="BP8" s="18">
        <v>2</v>
      </c>
      <c r="BQ8" s="18">
        <v>1</v>
      </c>
      <c r="BR8" s="18">
        <v>4</v>
      </c>
      <c r="BS8" s="18">
        <v>1</v>
      </c>
    </row>
    <row r="9" spans="1:71" ht="12.75">
      <c r="A9" s="12">
        <f t="shared" si="0"/>
        <v>5</v>
      </c>
      <c r="B9" s="12" t="s">
        <v>300</v>
      </c>
      <c r="C9" s="12">
        <v>9852</v>
      </c>
      <c r="D9" s="19" t="s">
        <v>242</v>
      </c>
      <c r="E9" s="19">
        <f t="shared" si="1"/>
        <v>1</v>
      </c>
      <c r="F9" s="20" t="s">
        <v>334</v>
      </c>
      <c r="G9" s="101">
        <f t="shared" si="2"/>
        <v>89</v>
      </c>
      <c r="H9" s="101">
        <f t="shared" si="3"/>
        <v>94</v>
      </c>
      <c r="I9" s="101"/>
      <c r="J9" s="24"/>
      <c r="K9" s="22">
        <v>1</v>
      </c>
      <c r="L9" s="22"/>
      <c r="M9" s="22">
        <v>16</v>
      </c>
      <c r="N9" s="22">
        <v>37</v>
      </c>
      <c r="O9" s="22"/>
      <c r="P9" s="22">
        <v>1</v>
      </c>
      <c r="Q9" s="22">
        <v>7</v>
      </c>
      <c r="R9" s="22">
        <v>27</v>
      </c>
      <c r="S9" s="24"/>
      <c r="T9" s="22">
        <v>1</v>
      </c>
      <c r="U9" s="22">
        <v>20</v>
      </c>
      <c r="V9" s="22">
        <v>13</v>
      </c>
      <c r="W9" s="22">
        <v>28</v>
      </c>
      <c r="X9" s="22"/>
      <c r="Y9" s="22">
        <v>8</v>
      </c>
      <c r="Z9" s="22">
        <v>10</v>
      </c>
      <c r="AA9" s="22">
        <v>14</v>
      </c>
      <c r="AB9" s="23"/>
      <c r="AC9" s="23">
        <v>4</v>
      </c>
      <c r="AD9" s="23"/>
      <c r="AE9" s="23">
        <v>2</v>
      </c>
      <c r="AF9" s="23">
        <v>11</v>
      </c>
      <c r="AG9" s="23">
        <v>1</v>
      </c>
      <c r="AH9" s="23">
        <v>83</v>
      </c>
      <c r="AI9" s="23"/>
      <c r="AJ9" s="23"/>
      <c r="AK9" s="23"/>
      <c r="AL9" s="23"/>
      <c r="AM9" s="23"/>
      <c r="AN9" s="23"/>
      <c r="AO9" s="22">
        <v>11</v>
      </c>
      <c r="AP9" s="22">
        <v>6</v>
      </c>
      <c r="AQ9" s="22">
        <v>43</v>
      </c>
      <c r="AR9" s="23">
        <v>1</v>
      </c>
      <c r="AS9" s="23">
        <v>55</v>
      </c>
      <c r="AT9" s="23"/>
      <c r="AU9" s="23"/>
      <c r="AV9" s="23"/>
      <c r="AW9" s="23"/>
      <c r="AX9" s="23"/>
      <c r="AY9" s="23"/>
      <c r="AZ9" s="23"/>
      <c r="BA9" s="23"/>
      <c r="BB9" s="23">
        <v>5</v>
      </c>
      <c r="BC9" s="23">
        <v>13</v>
      </c>
      <c r="BD9" s="23"/>
      <c r="BE9" s="23"/>
      <c r="BF9" s="23">
        <v>4</v>
      </c>
      <c r="BG9" s="23">
        <v>10</v>
      </c>
      <c r="BH9" s="23"/>
      <c r="BI9" s="23"/>
      <c r="BJ9" s="23">
        <v>10</v>
      </c>
      <c r="BK9" s="23">
        <v>16</v>
      </c>
      <c r="BL9" s="23">
        <v>2</v>
      </c>
      <c r="BM9" s="23">
        <v>40</v>
      </c>
      <c r="BN9" s="23"/>
      <c r="BO9" s="23"/>
      <c r="BP9" s="23"/>
      <c r="BQ9" s="23"/>
      <c r="BR9" s="23">
        <v>1</v>
      </c>
      <c r="BS9" s="23">
        <v>10</v>
      </c>
    </row>
    <row r="10" spans="1:71" ht="12.75">
      <c r="A10" s="12">
        <f t="shared" si="0"/>
        <v>6</v>
      </c>
      <c r="B10" s="12" t="s">
        <v>300</v>
      </c>
      <c r="C10" s="41">
        <v>9768</v>
      </c>
      <c r="D10" s="19" t="s">
        <v>203</v>
      </c>
      <c r="E10" s="19">
        <f t="shared" si="1"/>
        <v>1</v>
      </c>
      <c r="F10" s="20" t="s">
        <v>334</v>
      </c>
      <c r="G10" s="101">
        <f t="shared" si="2"/>
        <v>146</v>
      </c>
      <c r="H10" s="101">
        <f t="shared" si="3"/>
        <v>9</v>
      </c>
      <c r="I10" s="101"/>
      <c r="J10" s="43"/>
      <c r="K10" s="13">
        <v>38</v>
      </c>
      <c r="L10" s="13">
        <v>24</v>
      </c>
      <c r="M10" s="13">
        <v>14</v>
      </c>
      <c r="N10" s="13">
        <v>8</v>
      </c>
      <c r="O10" s="13">
        <v>39</v>
      </c>
      <c r="P10" s="13">
        <v>13</v>
      </c>
      <c r="Q10" s="13">
        <v>8</v>
      </c>
      <c r="R10" s="13">
        <v>2</v>
      </c>
      <c r="S10" s="38"/>
      <c r="T10" s="13">
        <v>4</v>
      </c>
      <c r="U10" s="13"/>
      <c r="V10" s="13"/>
      <c r="W10" s="13">
        <v>2</v>
      </c>
      <c r="X10" s="13"/>
      <c r="Y10" s="13"/>
      <c r="Z10" s="13">
        <v>1</v>
      </c>
      <c r="AA10" s="13">
        <v>2</v>
      </c>
      <c r="AB10" s="18">
        <v>10</v>
      </c>
      <c r="AC10" s="18">
        <v>2</v>
      </c>
      <c r="AD10" s="18">
        <v>11</v>
      </c>
      <c r="AE10" s="18"/>
      <c r="AF10" s="18">
        <v>15</v>
      </c>
      <c r="AG10" s="18">
        <v>10</v>
      </c>
      <c r="AH10" s="18">
        <v>130</v>
      </c>
      <c r="AI10" s="18"/>
      <c r="AJ10" s="18">
        <v>13</v>
      </c>
      <c r="AK10" s="18"/>
      <c r="AL10" s="18"/>
      <c r="AM10" s="18"/>
      <c r="AN10" s="18">
        <v>1</v>
      </c>
      <c r="AO10" s="13">
        <v>15</v>
      </c>
      <c r="AP10" s="13">
        <v>15</v>
      </c>
      <c r="AQ10" s="13">
        <v>150</v>
      </c>
      <c r="AR10" s="18"/>
      <c r="AS10" s="18"/>
      <c r="AT10" s="18"/>
      <c r="AU10" s="18"/>
      <c r="AV10" s="18">
        <v>1</v>
      </c>
      <c r="AW10" s="18">
        <v>40</v>
      </c>
      <c r="AX10" s="18"/>
      <c r="AY10" s="18"/>
      <c r="AZ10" s="18"/>
      <c r="BA10" s="18"/>
      <c r="BB10" s="18"/>
      <c r="BC10" s="18"/>
      <c r="BD10" s="18"/>
      <c r="BE10" s="18"/>
      <c r="BF10" s="18">
        <v>4</v>
      </c>
      <c r="BG10" s="18">
        <v>3</v>
      </c>
      <c r="BH10" s="18"/>
      <c r="BI10" s="18"/>
      <c r="BJ10" s="18">
        <v>12</v>
      </c>
      <c r="BK10" s="18">
        <v>1</v>
      </c>
      <c r="BL10" s="18"/>
      <c r="BM10" s="18"/>
      <c r="BN10" s="18"/>
      <c r="BO10" s="18"/>
      <c r="BP10" s="18"/>
      <c r="BQ10" s="18"/>
      <c r="BR10" s="18"/>
      <c r="BS10" s="18"/>
    </row>
    <row r="11" spans="1:71" ht="12.75">
      <c r="A11" s="12">
        <f t="shared" si="0"/>
        <v>7</v>
      </c>
      <c r="B11" s="12" t="s">
        <v>300</v>
      </c>
      <c r="C11" s="41">
        <v>9770</v>
      </c>
      <c r="D11" s="19" t="s">
        <v>204</v>
      </c>
      <c r="E11" s="19">
        <f t="shared" si="1"/>
        <v>1</v>
      </c>
      <c r="F11" s="20" t="s">
        <v>334</v>
      </c>
      <c r="G11" s="101">
        <f t="shared" si="2"/>
        <v>105</v>
      </c>
      <c r="H11" s="101">
        <f t="shared" si="3"/>
        <v>34</v>
      </c>
      <c r="I11" s="101"/>
      <c r="J11" s="43"/>
      <c r="K11" s="13">
        <v>2</v>
      </c>
      <c r="L11" s="13">
        <v>8</v>
      </c>
      <c r="M11" s="13">
        <v>20</v>
      </c>
      <c r="N11" s="13">
        <v>34</v>
      </c>
      <c r="O11" s="13">
        <v>3</v>
      </c>
      <c r="P11" s="13">
        <v>8</v>
      </c>
      <c r="Q11" s="13">
        <v>16</v>
      </c>
      <c r="R11" s="13">
        <v>14</v>
      </c>
      <c r="S11" s="38"/>
      <c r="T11" s="13">
        <v>4</v>
      </c>
      <c r="U11" s="13">
        <v>4</v>
      </c>
      <c r="V11" s="13">
        <v>5</v>
      </c>
      <c r="W11" s="13">
        <v>6</v>
      </c>
      <c r="X11" s="13"/>
      <c r="Y11" s="13">
        <v>6</v>
      </c>
      <c r="Z11" s="13">
        <v>4</v>
      </c>
      <c r="AA11" s="13">
        <v>5</v>
      </c>
      <c r="AB11" s="18"/>
      <c r="AC11" s="18">
        <v>5</v>
      </c>
      <c r="AD11" s="18"/>
      <c r="AE11" s="18"/>
      <c r="AF11" s="18">
        <v>10</v>
      </c>
      <c r="AG11" s="18">
        <v>75</v>
      </c>
      <c r="AH11" s="18">
        <v>93</v>
      </c>
      <c r="AI11" s="18">
        <v>4</v>
      </c>
      <c r="AJ11" s="18"/>
      <c r="AK11" s="18"/>
      <c r="AL11" s="18"/>
      <c r="AM11" s="18"/>
      <c r="AN11" s="18"/>
      <c r="AO11" s="13">
        <v>30</v>
      </c>
      <c r="AP11" s="13"/>
      <c r="AQ11" s="13"/>
      <c r="AR11" s="18">
        <v>2</v>
      </c>
      <c r="AS11" s="18">
        <v>60</v>
      </c>
      <c r="AT11" s="18"/>
      <c r="AU11" s="18"/>
      <c r="AV11" s="18"/>
      <c r="AW11" s="18"/>
      <c r="AX11" s="18"/>
      <c r="AY11" s="18"/>
      <c r="AZ11" s="18">
        <v>1</v>
      </c>
      <c r="BA11" s="18">
        <v>4</v>
      </c>
      <c r="BB11" s="18"/>
      <c r="BC11" s="18"/>
      <c r="BD11" s="18">
        <v>1</v>
      </c>
      <c r="BE11" s="18">
        <v>5</v>
      </c>
      <c r="BF11" s="18"/>
      <c r="BG11" s="18"/>
      <c r="BH11" s="18"/>
      <c r="BI11" s="18"/>
      <c r="BJ11" s="18"/>
      <c r="BK11" s="18"/>
      <c r="BL11" s="18">
        <v>1</v>
      </c>
      <c r="BM11" s="18">
        <v>20</v>
      </c>
      <c r="BN11" s="18"/>
      <c r="BO11" s="18"/>
      <c r="BP11" s="18">
        <v>21</v>
      </c>
      <c r="BQ11" s="18"/>
      <c r="BR11" s="18"/>
      <c r="BS11" s="18"/>
    </row>
    <row r="12" spans="1:71" ht="12.75">
      <c r="A12" s="12">
        <f t="shared" si="0"/>
        <v>8</v>
      </c>
      <c r="B12" s="12" t="s">
        <v>300</v>
      </c>
      <c r="C12" s="41">
        <v>9771</v>
      </c>
      <c r="D12" s="19" t="s">
        <v>205</v>
      </c>
      <c r="E12" s="19">
        <f t="shared" si="1"/>
      </c>
      <c r="F12" s="20" t="s">
        <v>331</v>
      </c>
      <c r="G12" s="101">
        <f t="shared" si="2"/>
        <v>207</v>
      </c>
      <c r="H12" s="101">
        <f t="shared" si="3"/>
        <v>59</v>
      </c>
      <c r="I12" s="101"/>
      <c r="J12" s="43"/>
      <c r="K12" s="13">
        <v>15</v>
      </c>
      <c r="L12" s="13">
        <v>20</v>
      </c>
      <c r="M12" s="13">
        <v>37</v>
      </c>
      <c r="N12" s="13">
        <v>60</v>
      </c>
      <c r="O12" s="13">
        <v>13</v>
      </c>
      <c r="P12" s="13">
        <v>10</v>
      </c>
      <c r="Q12" s="13">
        <v>20</v>
      </c>
      <c r="R12" s="13">
        <v>32</v>
      </c>
      <c r="S12" s="38"/>
      <c r="T12" s="13"/>
      <c r="U12" s="13">
        <v>15</v>
      </c>
      <c r="V12" s="13">
        <v>6</v>
      </c>
      <c r="W12" s="13">
        <v>5</v>
      </c>
      <c r="X12" s="13">
        <v>4</v>
      </c>
      <c r="Y12" s="13">
        <v>18</v>
      </c>
      <c r="Z12" s="13">
        <v>7</v>
      </c>
      <c r="AA12" s="13">
        <v>4</v>
      </c>
      <c r="AB12" s="18">
        <v>33</v>
      </c>
      <c r="AC12" s="18">
        <v>7</v>
      </c>
      <c r="AD12" s="18">
        <v>3</v>
      </c>
      <c r="AE12" s="18"/>
      <c r="AF12" s="18">
        <v>15</v>
      </c>
      <c r="AG12" s="18">
        <v>15</v>
      </c>
      <c r="AH12" s="18">
        <v>170</v>
      </c>
      <c r="AI12" s="18">
        <v>2</v>
      </c>
      <c r="AJ12" s="18"/>
      <c r="AK12" s="18"/>
      <c r="AL12" s="18"/>
      <c r="AM12" s="18"/>
      <c r="AN12" s="18"/>
      <c r="AO12" s="13">
        <v>15</v>
      </c>
      <c r="AP12" s="13">
        <v>5</v>
      </c>
      <c r="AQ12" s="13">
        <v>25</v>
      </c>
      <c r="AR12" s="18">
        <v>1</v>
      </c>
      <c r="AS12" s="18">
        <v>60</v>
      </c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>
        <v>2</v>
      </c>
      <c r="BG12" s="18">
        <v>5</v>
      </c>
      <c r="BH12" s="18"/>
      <c r="BI12" s="18"/>
      <c r="BJ12" s="18">
        <v>2</v>
      </c>
      <c r="BK12" s="18">
        <v>5</v>
      </c>
      <c r="BL12" s="18">
        <v>1</v>
      </c>
      <c r="BM12" s="18">
        <v>15</v>
      </c>
      <c r="BN12" s="18"/>
      <c r="BO12" s="18"/>
      <c r="BP12" s="18"/>
      <c r="BQ12" s="18"/>
      <c r="BR12" s="18"/>
      <c r="BS12" s="18"/>
    </row>
    <row r="13" spans="1:71" ht="12.75">
      <c r="A13" s="12">
        <f t="shared" si="0"/>
        <v>9</v>
      </c>
      <c r="B13" s="12" t="s">
        <v>300</v>
      </c>
      <c r="C13" s="41">
        <v>9990</v>
      </c>
      <c r="D13" s="19" t="s">
        <v>195</v>
      </c>
      <c r="E13" s="19">
        <f t="shared" si="1"/>
        <v>1</v>
      </c>
      <c r="F13" s="20" t="s">
        <v>334</v>
      </c>
      <c r="G13" s="101">
        <f t="shared" si="2"/>
        <v>56</v>
      </c>
      <c r="H13" s="101">
        <f t="shared" si="3"/>
        <v>28</v>
      </c>
      <c r="I13" s="101"/>
      <c r="J13" s="43"/>
      <c r="K13" s="18"/>
      <c r="L13" s="13">
        <v>1</v>
      </c>
      <c r="M13" s="13">
        <v>6</v>
      </c>
      <c r="N13" s="13">
        <v>36</v>
      </c>
      <c r="O13" s="13"/>
      <c r="P13" s="13">
        <v>1</v>
      </c>
      <c r="Q13" s="13">
        <v>4</v>
      </c>
      <c r="R13" s="13">
        <v>8</v>
      </c>
      <c r="S13" s="38"/>
      <c r="T13" s="13">
        <v>1</v>
      </c>
      <c r="U13" s="13">
        <v>3</v>
      </c>
      <c r="V13" s="13">
        <v>6</v>
      </c>
      <c r="W13" s="13">
        <v>5</v>
      </c>
      <c r="X13" s="13">
        <v>2</v>
      </c>
      <c r="Y13" s="13">
        <v>1</v>
      </c>
      <c r="Z13" s="13">
        <v>4</v>
      </c>
      <c r="AA13" s="13">
        <v>6</v>
      </c>
      <c r="AB13" s="18"/>
      <c r="AC13" s="18"/>
      <c r="AD13" s="18"/>
      <c r="AE13" s="18"/>
      <c r="AF13" s="18">
        <v>2</v>
      </c>
      <c r="AG13" s="18"/>
      <c r="AH13" s="18">
        <v>83</v>
      </c>
      <c r="AI13" s="18"/>
      <c r="AJ13" s="18"/>
      <c r="AK13" s="18">
        <v>1</v>
      </c>
      <c r="AL13" s="18"/>
      <c r="AM13" s="18"/>
      <c r="AN13" s="18"/>
      <c r="AO13" s="13"/>
      <c r="AP13" s="13"/>
      <c r="AQ13" s="13"/>
      <c r="AR13" s="18">
        <v>1</v>
      </c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</row>
    <row r="14" spans="1:71" ht="12.75">
      <c r="A14" s="12">
        <f t="shared" si="0"/>
        <v>10</v>
      </c>
      <c r="B14" s="12" t="s">
        <v>300</v>
      </c>
      <c r="C14" s="41">
        <v>9774</v>
      </c>
      <c r="D14" s="19" t="s">
        <v>196</v>
      </c>
      <c r="E14" s="19">
        <f t="shared" si="1"/>
        <v>1</v>
      </c>
      <c r="F14" s="20" t="s">
        <v>334</v>
      </c>
      <c r="G14" s="101">
        <f t="shared" si="2"/>
        <v>236</v>
      </c>
      <c r="H14" s="101">
        <f t="shared" si="3"/>
        <v>128</v>
      </c>
      <c r="I14" s="101"/>
      <c r="J14" s="43"/>
      <c r="K14" s="13">
        <v>8</v>
      </c>
      <c r="L14" s="13">
        <v>8</v>
      </c>
      <c r="M14" s="13">
        <v>60</v>
      </c>
      <c r="N14" s="13">
        <v>70</v>
      </c>
      <c r="O14" s="13">
        <v>5</v>
      </c>
      <c r="P14" s="13">
        <v>5</v>
      </c>
      <c r="Q14" s="13">
        <v>50</v>
      </c>
      <c r="R14" s="13">
        <v>30</v>
      </c>
      <c r="S14" s="38"/>
      <c r="T14" s="13">
        <v>13</v>
      </c>
      <c r="U14" s="13">
        <v>20</v>
      </c>
      <c r="V14" s="13">
        <v>30</v>
      </c>
      <c r="W14" s="13">
        <v>12</v>
      </c>
      <c r="X14" s="13">
        <v>25</v>
      </c>
      <c r="Y14" s="13">
        <v>10</v>
      </c>
      <c r="Z14" s="13">
        <v>10</v>
      </c>
      <c r="AA14" s="13">
        <v>8</v>
      </c>
      <c r="AB14" s="18">
        <v>20</v>
      </c>
      <c r="AC14" s="18">
        <v>6</v>
      </c>
      <c r="AD14" s="18">
        <v>6</v>
      </c>
      <c r="AE14" s="18"/>
      <c r="AF14" s="18">
        <v>54</v>
      </c>
      <c r="AG14" s="18">
        <v>33</v>
      </c>
      <c r="AH14" s="18">
        <v>220</v>
      </c>
      <c r="AI14" s="18">
        <v>1</v>
      </c>
      <c r="AJ14" s="18">
        <v>5</v>
      </c>
      <c r="AK14" s="18"/>
      <c r="AL14" s="18"/>
      <c r="AM14" s="18"/>
      <c r="AN14" s="18"/>
      <c r="AO14" s="13">
        <v>40</v>
      </c>
      <c r="AP14" s="13">
        <v>40</v>
      </c>
      <c r="AQ14" s="13">
        <v>100</v>
      </c>
      <c r="AR14" s="18">
        <v>1</v>
      </c>
      <c r="AS14" s="18">
        <v>60</v>
      </c>
      <c r="AT14" s="18"/>
      <c r="AU14" s="18"/>
      <c r="AV14" s="18"/>
      <c r="AW14" s="18"/>
      <c r="AX14" s="18"/>
      <c r="AY14" s="18"/>
      <c r="AZ14" s="18">
        <v>1</v>
      </c>
      <c r="BA14" s="18">
        <v>10</v>
      </c>
      <c r="BB14" s="18">
        <v>6</v>
      </c>
      <c r="BC14" s="18">
        <v>30</v>
      </c>
      <c r="BD14" s="18">
        <v>3</v>
      </c>
      <c r="BE14" s="18">
        <v>79</v>
      </c>
      <c r="BF14" s="18">
        <v>10</v>
      </c>
      <c r="BG14" s="18">
        <v>20</v>
      </c>
      <c r="BH14" s="18"/>
      <c r="BI14" s="18"/>
      <c r="BJ14" s="18">
        <v>10</v>
      </c>
      <c r="BK14" s="18">
        <v>30</v>
      </c>
      <c r="BL14" s="18">
        <v>2</v>
      </c>
      <c r="BM14" s="18">
        <v>55</v>
      </c>
      <c r="BN14" s="18">
        <v>2</v>
      </c>
      <c r="BO14" s="18">
        <v>12</v>
      </c>
      <c r="BP14" s="18">
        <v>1</v>
      </c>
      <c r="BQ14" s="18">
        <v>40</v>
      </c>
      <c r="BR14" s="18"/>
      <c r="BS14" s="18"/>
    </row>
    <row r="15" spans="1:71" ht="12.75">
      <c r="A15" s="12">
        <f t="shared" si="0"/>
        <v>11</v>
      </c>
      <c r="B15" s="12" t="s">
        <v>300</v>
      </c>
      <c r="C15" s="12">
        <v>9811</v>
      </c>
      <c r="D15" s="19" t="s">
        <v>215</v>
      </c>
      <c r="E15" s="19">
        <f t="shared" si="1"/>
      </c>
      <c r="F15" s="20" t="s">
        <v>331</v>
      </c>
      <c r="G15" s="101">
        <f t="shared" si="2"/>
        <v>31</v>
      </c>
      <c r="H15" s="101">
        <f t="shared" si="3"/>
        <v>17</v>
      </c>
      <c r="I15" s="101"/>
      <c r="J15" s="24"/>
      <c r="K15" s="13"/>
      <c r="L15" s="13"/>
      <c r="M15" s="13">
        <v>4</v>
      </c>
      <c r="N15" s="13">
        <v>13</v>
      </c>
      <c r="O15" s="13"/>
      <c r="P15" s="13"/>
      <c r="Q15" s="13">
        <v>2</v>
      </c>
      <c r="R15" s="18">
        <v>12</v>
      </c>
      <c r="S15" s="38"/>
      <c r="T15" s="18">
        <v>2</v>
      </c>
      <c r="U15" s="13">
        <v>7</v>
      </c>
      <c r="V15" s="13">
        <v>1</v>
      </c>
      <c r="W15" s="13">
        <v>2</v>
      </c>
      <c r="X15" s="13">
        <v>1</v>
      </c>
      <c r="Y15" s="13">
        <v>4</v>
      </c>
      <c r="Z15" s="13"/>
      <c r="AA15" s="13"/>
      <c r="AB15" s="18"/>
      <c r="AC15" s="18">
        <v>1</v>
      </c>
      <c r="AD15" s="18"/>
      <c r="AE15" s="18"/>
      <c r="AF15" s="18">
        <v>6</v>
      </c>
      <c r="AG15" s="18">
        <v>3</v>
      </c>
      <c r="AH15" s="18">
        <v>35</v>
      </c>
      <c r="AI15" s="18"/>
      <c r="AJ15" s="18"/>
      <c r="AK15" s="18"/>
      <c r="AL15" s="18"/>
      <c r="AM15" s="18"/>
      <c r="AN15" s="18"/>
      <c r="AO15" s="13">
        <v>6</v>
      </c>
      <c r="AP15" s="13">
        <v>4</v>
      </c>
      <c r="AQ15" s="13">
        <v>20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>
        <v>1</v>
      </c>
      <c r="BG15" s="18">
        <v>2</v>
      </c>
      <c r="BH15" s="18"/>
      <c r="BI15" s="18"/>
      <c r="BJ15" s="18">
        <v>3</v>
      </c>
      <c r="BK15" s="18">
        <v>3</v>
      </c>
      <c r="BL15" s="18"/>
      <c r="BM15" s="18"/>
      <c r="BN15" s="18">
        <v>1</v>
      </c>
      <c r="BO15" s="18">
        <v>2</v>
      </c>
      <c r="BP15" s="18"/>
      <c r="BQ15" s="18"/>
      <c r="BR15" s="18"/>
      <c r="BS15" s="18"/>
    </row>
    <row r="16" spans="1:71" s="8" customFormat="1" ht="15" customHeight="1">
      <c r="A16" s="12">
        <f t="shared" si="0"/>
        <v>12</v>
      </c>
      <c r="B16" s="12" t="s">
        <v>300</v>
      </c>
      <c r="C16" s="41">
        <v>9793</v>
      </c>
      <c r="D16" s="19" t="s">
        <v>323</v>
      </c>
      <c r="E16" s="19">
        <f t="shared" si="1"/>
        <v>1</v>
      </c>
      <c r="F16" s="20" t="s">
        <v>334</v>
      </c>
      <c r="G16" s="101">
        <f t="shared" si="2"/>
        <v>58</v>
      </c>
      <c r="H16" s="101">
        <f t="shared" si="3"/>
        <v>7</v>
      </c>
      <c r="I16" s="101"/>
      <c r="J16" s="43"/>
      <c r="K16" s="27"/>
      <c r="L16" s="27">
        <v>2</v>
      </c>
      <c r="M16" s="27">
        <v>19</v>
      </c>
      <c r="N16" s="27">
        <v>16</v>
      </c>
      <c r="O16" s="27"/>
      <c r="P16" s="27">
        <v>2</v>
      </c>
      <c r="Q16" s="27">
        <v>12</v>
      </c>
      <c r="R16" s="27">
        <v>7</v>
      </c>
      <c r="S16" s="42"/>
      <c r="T16" s="34">
        <v>2</v>
      </c>
      <c r="U16" s="34">
        <v>3</v>
      </c>
      <c r="V16" s="34"/>
      <c r="W16" s="34"/>
      <c r="X16" s="34">
        <v>1</v>
      </c>
      <c r="Y16" s="34">
        <v>1</v>
      </c>
      <c r="Z16" s="34"/>
      <c r="AA16" s="34"/>
      <c r="AB16" s="33"/>
      <c r="AC16" s="33"/>
      <c r="AD16" s="33">
        <v>1</v>
      </c>
      <c r="AE16" s="33"/>
      <c r="AF16" s="33">
        <v>6</v>
      </c>
      <c r="AG16" s="33">
        <v>4</v>
      </c>
      <c r="AH16" s="33">
        <v>61</v>
      </c>
      <c r="AI16" s="64">
        <v>2</v>
      </c>
      <c r="AJ16" s="64"/>
      <c r="AK16" s="62">
        <v>1</v>
      </c>
      <c r="AL16" s="62"/>
      <c r="AM16" s="62"/>
      <c r="AN16" s="62"/>
      <c r="AO16" s="27">
        <v>24</v>
      </c>
      <c r="AP16" s="27"/>
      <c r="AQ16" s="27">
        <v>10</v>
      </c>
      <c r="AR16" s="62">
        <v>1</v>
      </c>
      <c r="AS16" s="62">
        <v>40</v>
      </c>
      <c r="AT16" s="62"/>
      <c r="AU16" s="62"/>
      <c r="AV16" s="62"/>
      <c r="AW16" s="62"/>
      <c r="AX16" s="62"/>
      <c r="AY16" s="62"/>
      <c r="AZ16" s="62"/>
      <c r="BA16" s="62"/>
      <c r="BB16" s="62">
        <v>6</v>
      </c>
      <c r="BC16" s="62">
        <v>20</v>
      </c>
      <c r="BD16" s="62"/>
      <c r="BE16" s="62"/>
      <c r="BF16" s="62"/>
      <c r="BG16" s="62"/>
      <c r="BH16" s="62"/>
      <c r="BI16" s="62"/>
      <c r="BJ16" s="62">
        <v>12</v>
      </c>
      <c r="BK16" s="62">
        <v>24</v>
      </c>
      <c r="BL16" s="62"/>
      <c r="BM16" s="62"/>
      <c r="BN16" s="62">
        <v>2</v>
      </c>
      <c r="BO16" s="62">
        <v>12</v>
      </c>
      <c r="BP16" s="62">
        <v>1</v>
      </c>
      <c r="BQ16" s="62">
        <v>30</v>
      </c>
      <c r="BR16" s="62"/>
      <c r="BS16" s="62"/>
    </row>
    <row r="17" spans="1:71" s="8" customFormat="1" ht="15" customHeight="1">
      <c r="A17" s="12">
        <f t="shared" si="0"/>
        <v>13</v>
      </c>
      <c r="B17" s="12" t="s">
        <v>300</v>
      </c>
      <c r="C17" s="12">
        <v>9812</v>
      </c>
      <c r="D17" s="19" t="s">
        <v>219</v>
      </c>
      <c r="E17" s="19">
        <f t="shared" si="1"/>
        <v>1</v>
      </c>
      <c r="F17" s="20" t="s">
        <v>334</v>
      </c>
      <c r="G17" s="101">
        <f t="shared" si="2"/>
        <v>225</v>
      </c>
      <c r="H17" s="101">
        <f t="shared" si="3"/>
        <v>154</v>
      </c>
      <c r="I17" s="101"/>
      <c r="J17" s="24"/>
      <c r="K17" s="13">
        <v>8</v>
      </c>
      <c r="L17" s="13">
        <v>23</v>
      </c>
      <c r="M17" s="13">
        <v>52</v>
      </c>
      <c r="N17" s="13">
        <v>69</v>
      </c>
      <c r="O17" s="13">
        <v>3</v>
      </c>
      <c r="P17" s="13">
        <v>13</v>
      </c>
      <c r="Q17" s="13">
        <v>29</v>
      </c>
      <c r="R17" s="13">
        <v>28</v>
      </c>
      <c r="S17" s="38"/>
      <c r="T17" s="13">
        <v>8</v>
      </c>
      <c r="U17" s="13">
        <v>22</v>
      </c>
      <c r="V17" s="13">
        <v>30</v>
      </c>
      <c r="W17" s="13">
        <v>15</v>
      </c>
      <c r="X17" s="13">
        <v>22</v>
      </c>
      <c r="Y17" s="13">
        <v>22</v>
      </c>
      <c r="Z17" s="13">
        <v>25</v>
      </c>
      <c r="AA17" s="13">
        <v>10</v>
      </c>
      <c r="AB17" s="18">
        <v>6</v>
      </c>
      <c r="AC17" s="18">
        <v>1</v>
      </c>
      <c r="AD17" s="18">
        <v>4</v>
      </c>
      <c r="AE17" s="18">
        <v>9</v>
      </c>
      <c r="AF17" s="18">
        <v>54</v>
      </c>
      <c r="AG17" s="18">
        <v>11</v>
      </c>
      <c r="AH17" s="18">
        <v>180</v>
      </c>
      <c r="AI17" s="18"/>
      <c r="AJ17" s="18">
        <v>2</v>
      </c>
      <c r="AK17" s="18">
        <v>1</v>
      </c>
      <c r="AL17" s="18"/>
      <c r="AM17" s="18"/>
      <c r="AN17" s="18"/>
      <c r="AO17" s="13">
        <v>71</v>
      </c>
      <c r="AP17" s="13">
        <v>43</v>
      </c>
      <c r="AQ17" s="13">
        <v>207</v>
      </c>
      <c r="AR17" s="18">
        <v>2</v>
      </c>
      <c r="AS17" s="18">
        <v>54</v>
      </c>
      <c r="AT17" s="18"/>
      <c r="AU17" s="18"/>
      <c r="AV17" s="18"/>
      <c r="AW17" s="18"/>
      <c r="AX17" s="18"/>
      <c r="AY17" s="18"/>
      <c r="AZ17" s="18">
        <v>1</v>
      </c>
      <c r="BA17" s="18">
        <v>15</v>
      </c>
      <c r="BB17" s="18">
        <v>35</v>
      </c>
      <c r="BC17" s="18">
        <v>93</v>
      </c>
      <c r="BD17" s="18">
        <v>1</v>
      </c>
      <c r="BE17" s="18">
        <v>40</v>
      </c>
      <c r="BF17" s="18">
        <v>12</v>
      </c>
      <c r="BG17" s="18">
        <v>54</v>
      </c>
      <c r="BH17" s="18">
        <v>1</v>
      </c>
      <c r="BI17" s="18">
        <v>20</v>
      </c>
      <c r="BJ17" s="18">
        <v>31</v>
      </c>
      <c r="BK17" s="18">
        <v>60</v>
      </c>
      <c r="BL17" s="18">
        <v>2</v>
      </c>
      <c r="BM17" s="18">
        <v>25</v>
      </c>
      <c r="BN17" s="18">
        <v>2</v>
      </c>
      <c r="BO17" s="18">
        <v>6</v>
      </c>
      <c r="BP17" s="18"/>
      <c r="BQ17" s="18"/>
      <c r="BR17" s="18">
        <v>6</v>
      </c>
      <c r="BS17" s="18">
        <v>17</v>
      </c>
    </row>
    <row r="18" spans="1:71" s="8" customFormat="1" ht="15" customHeight="1">
      <c r="A18" s="12">
        <f t="shared" si="0"/>
        <v>14</v>
      </c>
      <c r="B18" s="12" t="s">
        <v>300</v>
      </c>
      <c r="C18" s="12">
        <v>9813</v>
      </c>
      <c r="D18" s="19" t="s">
        <v>220</v>
      </c>
      <c r="E18" s="19">
        <f t="shared" si="1"/>
        <v>1</v>
      </c>
      <c r="F18" s="20" t="s">
        <v>334</v>
      </c>
      <c r="G18" s="101">
        <f t="shared" si="2"/>
        <v>94</v>
      </c>
      <c r="H18" s="101">
        <f t="shared" si="3"/>
        <v>0</v>
      </c>
      <c r="I18" s="101"/>
      <c r="J18" s="24"/>
      <c r="K18" s="13"/>
      <c r="L18" s="13"/>
      <c r="M18" s="13">
        <v>6</v>
      </c>
      <c r="N18" s="13">
        <v>52</v>
      </c>
      <c r="O18" s="13"/>
      <c r="P18" s="13"/>
      <c r="Q18" s="13">
        <v>4</v>
      </c>
      <c r="R18" s="13">
        <v>32</v>
      </c>
      <c r="S18" s="38">
        <v>0</v>
      </c>
      <c r="T18" s="13"/>
      <c r="U18" s="13"/>
      <c r="V18" s="13"/>
      <c r="W18" s="13"/>
      <c r="X18" s="13"/>
      <c r="Y18" s="13"/>
      <c r="Z18" s="13"/>
      <c r="AA18" s="13"/>
      <c r="AB18" s="18">
        <v>5</v>
      </c>
      <c r="AC18" s="18">
        <v>9</v>
      </c>
      <c r="AD18" s="18"/>
      <c r="AE18" s="18"/>
      <c r="AF18" s="18">
        <v>2</v>
      </c>
      <c r="AG18" s="18"/>
      <c r="AH18" s="18">
        <v>92</v>
      </c>
      <c r="AI18" s="18">
        <v>1</v>
      </c>
      <c r="AJ18" s="18"/>
      <c r="AK18" s="18"/>
      <c r="AL18" s="18"/>
      <c r="AM18" s="18"/>
      <c r="AN18" s="18"/>
      <c r="AO18" s="13"/>
      <c r="AP18" s="13"/>
      <c r="AQ18" s="13">
        <v>12</v>
      </c>
      <c r="AR18" s="18">
        <v>1</v>
      </c>
      <c r="AS18" s="18">
        <v>30</v>
      </c>
      <c r="AT18" s="18"/>
      <c r="AU18" s="18"/>
      <c r="AV18" s="18"/>
      <c r="AW18" s="18"/>
      <c r="AX18" s="18"/>
      <c r="AY18" s="18"/>
      <c r="AZ18" s="18"/>
      <c r="BA18" s="18"/>
      <c r="BB18" s="18">
        <v>20</v>
      </c>
      <c r="BC18" s="18">
        <v>100</v>
      </c>
      <c r="BD18" s="18"/>
      <c r="BE18" s="18"/>
      <c r="BF18" s="18"/>
      <c r="BG18" s="18"/>
      <c r="BH18" s="18"/>
      <c r="BI18" s="18"/>
      <c r="BJ18" s="18"/>
      <c r="BK18" s="18"/>
      <c r="BL18" s="18">
        <v>1</v>
      </c>
      <c r="BM18" s="18">
        <v>8</v>
      </c>
      <c r="BN18" s="18">
        <v>1</v>
      </c>
      <c r="BO18" s="18">
        <v>10</v>
      </c>
      <c r="BP18" s="18">
        <v>1</v>
      </c>
      <c r="BQ18" s="18">
        <v>8</v>
      </c>
      <c r="BR18" s="18">
        <v>4</v>
      </c>
      <c r="BS18" s="18">
        <v>5</v>
      </c>
    </row>
    <row r="19" spans="1:71" s="8" customFormat="1" ht="15" customHeight="1">
      <c r="A19" s="12">
        <f t="shared" si="0"/>
        <v>15</v>
      </c>
      <c r="B19" s="12" t="s">
        <v>300</v>
      </c>
      <c r="C19" s="12">
        <v>9814</v>
      </c>
      <c r="D19" s="19" t="s">
        <v>218</v>
      </c>
      <c r="E19" s="19">
        <f t="shared" si="1"/>
      </c>
      <c r="F19" s="20" t="s">
        <v>331</v>
      </c>
      <c r="G19" s="101">
        <f t="shared" si="2"/>
        <v>35</v>
      </c>
      <c r="H19" s="101">
        <f t="shared" si="3"/>
        <v>5</v>
      </c>
      <c r="I19" s="101"/>
      <c r="J19" s="24"/>
      <c r="K19" s="13">
        <v>3</v>
      </c>
      <c r="L19" s="13">
        <v>8</v>
      </c>
      <c r="M19" s="13">
        <v>2</v>
      </c>
      <c r="N19" s="13">
        <v>3</v>
      </c>
      <c r="O19" s="13"/>
      <c r="P19" s="13">
        <v>17</v>
      </c>
      <c r="Q19" s="13">
        <v>1</v>
      </c>
      <c r="R19" s="13">
        <v>1</v>
      </c>
      <c r="S19" s="38"/>
      <c r="T19" s="13"/>
      <c r="U19" s="13"/>
      <c r="V19" s="13">
        <v>1</v>
      </c>
      <c r="W19" s="13"/>
      <c r="X19" s="13">
        <v>2</v>
      </c>
      <c r="Y19" s="13">
        <v>1</v>
      </c>
      <c r="Z19" s="13"/>
      <c r="AA19" s="13">
        <v>1</v>
      </c>
      <c r="AB19" s="18"/>
      <c r="AC19" s="18">
        <v>1</v>
      </c>
      <c r="AD19" s="18"/>
      <c r="AE19" s="18"/>
      <c r="AF19" s="18">
        <v>1</v>
      </c>
      <c r="AG19" s="18"/>
      <c r="AH19" s="18">
        <v>9</v>
      </c>
      <c r="AI19" s="18"/>
      <c r="AJ19" s="18"/>
      <c r="AK19" s="18"/>
      <c r="AL19" s="18"/>
      <c r="AM19" s="18"/>
      <c r="AN19" s="18"/>
      <c r="AO19" s="13"/>
      <c r="AP19" s="13"/>
      <c r="AQ19" s="13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>
        <v>6</v>
      </c>
      <c r="BO19" s="18">
        <v>3</v>
      </c>
      <c r="BP19" s="18">
        <v>1</v>
      </c>
      <c r="BQ19" s="18">
        <v>2</v>
      </c>
      <c r="BR19" s="18"/>
      <c r="BS19" s="18"/>
    </row>
    <row r="20" spans="1:71" s="3" customFormat="1" ht="15" customHeight="1">
      <c r="A20" s="12">
        <f t="shared" si="0"/>
        <v>16</v>
      </c>
      <c r="B20" s="12" t="s">
        <v>300</v>
      </c>
      <c r="C20" s="41">
        <v>15064</v>
      </c>
      <c r="D20" s="19" t="s">
        <v>248</v>
      </c>
      <c r="E20" s="19">
        <f t="shared" si="1"/>
        <v>1</v>
      </c>
      <c r="F20" s="20" t="s">
        <v>334</v>
      </c>
      <c r="G20" s="101">
        <f t="shared" si="2"/>
        <v>196</v>
      </c>
      <c r="H20" s="101">
        <f t="shared" si="3"/>
        <v>38</v>
      </c>
      <c r="I20" s="101"/>
      <c r="J20" s="43"/>
      <c r="K20" s="18">
        <v>3</v>
      </c>
      <c r="L20" s="13">
        <v>17</v>
      </c>
      <c r="M20" s="13">
        <v>44</v>
      </c>
      <c r="N20" s="13">
        <v>56</v>
      </c>
      <c r="O20" s="13">
        <v>5</v>
      </c>
      <c r="P20" s="13">
        <v>14</v>
      </c>
      <c r="Q20" s="13">
        <v>32</v>
      </c>
      <c r="R20" s="13">
        <v>25</v>
      </c>
      <c r="S20" s="38"/>
      <c r="T20" s="13">
        <v>1</v>
      </c>
      <c r="U20" s="13">
        <v>6</v>
      </c>
      <c r="V20" s="13">
        <v>6</v>
      </c>
      <c r="W20" s="13">
        <v>8</v>
      </c>
      <c r="X20" s="13">
        <v>3</v>
      </c>
      <c r="Y20" s="13">
        <v>3</v>
      </c>
      <c r="Z20" s="13">
        <v>7</v>
      </c>
      <c r="AA20" s="13">
        <v>4</v>
      </c>
      <c r="AB20" s="18">
        <v>30</v>
      </c>
      <c r="AC20" s="18">
        <v>8</v>
      </c>
      <c r="AD20" s="18">
        <v>5</v>
      </c>
      <c r="AE20" s="18">
        <v>27</v>
      </c>
      <c r="AF20" s="18">
        <v>40</v>
      </c>
      <c r="AG20" s="18">
        <v>34</v>
      </c>
      <c r="AH20" s="18">
        <v>181</v>
      </c>
      <c r="AI20" s="18">
        <v>2</v>
      </c>
      <c r="AJ20" s="18">
        <v>1</v>
      </c>
      <c r="AK20" s="18">
        <v>3</v>
      </c>
      <c r="AL20" s="18"/>
      <c r="AM20" s="18"/>
      <c r="AN20" s="18"/>
      <c r="AO20" s="13">
        <v>31</v>
      </c>
      <c r="AP20" s="13">
        <v>16</v>
      </c>
      <c r="AQ20" s="13">
        <v>51</v>
      </c>
      <c r="AR20" s="18">
        <v>2</v>
      </c>
      <c r="AS20" s="18">
        <v>50</v>
      </c>
      <c r="AT20" s="18"/>
      <c r="AU20" s="18"/>
      <c r="AV20" s="18">
        <v>1</v>
      </c>
      <c r="AW20" s="18">
        <v>20</v>
      </c>
      <c r="AX20" s="18"/>
      <c r="AY20" s="18">
        <v>4</v>
      </c>
      <c r="AZ20" s="18">
        <v>1</v>
      </c>
      <c r="BA20" s="18">
        <v>8</v>
      </c>
      <c r="BB20" s="18">
        <v>30</v>
      </c>
      <c r="BC20" s="18">
        <v>30</v>
      </c>
      <c r="BD20" s="18"/>
      <c r="BE20" s="18"/>
      <c r="BF20" s="18">
        <v>5</v>
      </c>
      <c r="BG20" s="18">
        <v>11</v>
      </c>
      <c r="BH20" s="18">
        <v>1</v>
      </c>
      <c r="BI20" s="18">
        <v>12</v>
      </c>
      <c r="BJ20" s="18">
        <v>14</v>
      </c>
      <c r="BK20" s="18">
        <v>8</v>
      </c>
      <c r="BL20" s="18">
        <v>2</v>
      </c>
      <c r="BM20" s="18">
        <v>22</v>
      </c>
      <c r="BN20" s="18">
        <v>3</v>
      </c>
      <c r="BO20" s="18">
        <v>10</v>
      </c>
      <c r="BP20" s="18"/>
      <c r="BQ20" s="18"/>
      <c r="BR20" s="18"/>
      <c r="BS20" s="18"/>
    </row>
    <row r="21" spans="1:71" s="8" customFormat="1" ht="15" customHeight="1">
      <c r="A21" s="12">
        <f t="shared" si="0"/>
        <v>17</v>
      </c>
      <c r="B21" s="12" t="s">
        <v>300</v>
      </c>
      <c r="C21" s="39">
        <v>9826</v>
      </c>
      <c r="D21" s="19" t="s">
        <v>234</v>
      </c>
      <c r="E21" s="19">
        <f t="shared" si="1"/>
        <v>1</v>
      </c>
      <c r="F21" s="20" t="s">
        <v>334</v>
      </c>
      <c r="G21" s="101">
        <f t="shared" si="2"/>
        <v>200</v>
      </c>
      <c r="H21" s="101">
        <f t="shared" si="3"/>
        <v>24</v>
      </c>
      <c r="I21" s="101"/>
      <c r="J21" s="52"/>
      <c r="K21" s="13">
        <v>11</v>
      </c>
      <c r="L21" s="13">
        <v>5</v>
      </c>
      <c r="M21" s="13">
        <v>24</v>
      </c>
      <c r="N21" s="13">
        <v>67</v>
      </c>
      <c r="O21" s="13">
        <v>10</v>
      </c>
      <c r="P21" s="13">
        <v>4</v>
      </c>
      <c r="Q21" s="13">
        <v>19</v>
      </c>
      <c r="R21" s="13">
        <v>60</v>
      </c>
      <c r="S21" s="38"/>
      <c r="T21" s="13">
        <v>2</v>
      </c>
      <c r="U21" s="13">
        <v>3</v>
      </c>
      <c r="V21" s="13">
        <v>3</v>
      </c>
      <c r="W21" s="13">
        <v>4</v>
      </c>
      <c r="X21" s="13">
        <v>2</v>
      </c>
      <c r="Y21" s="13">
        <v>3</v>
      </c>
      <c r="Z21" s="13">
        <v>4</v>
      </c>
      <c r="AA21" s="13">
        <v>3</v>
      </c>
      <c r="AB21" s="18">
        <v>3</v>
      </c>
      <c r="AC21" s="18">
        <v>4</v>
      </c>
      <c r="AD21" s="18"/>
      <c r="AE21" s="18"/>
      <c r="AF21" s="18">
        <v>7</v>
      </c>
      <c r="AG21" s="18">
        <v>6</v>
      </c>
      <c r="AH21" s="18">
        <v>87</v>
      </c>
      <c r="AI21" s="18"/>
      <c r="AJ21" s="18"/>
      <c r="AK21" s="18"/>
      <c r="AL21" s="18"/>
      <c r="AM21" s="18"/>
      <c r="AN21" s="18"/>
      <c r="AO21" s="13">
        <v>12</v>
      </c>
      <c r="AP21" s="13">
        <v>5</v>
      </c>
      <c r="AQ21" s="13">
        <v>8</v>
      </c>
      <c r="AR21" s="18">
        <v>1</v>
      </c>
      <c r="AS21" s="18">
        <v>40</v>
      </c>
      <c r="AT21" s="18"/>
      <c r="AU21" s="18"/>
      <c r="AV21" s="18">
        <v>1</v>
      </c>
      <c r="AW21" s="18">
        <v>24</v>
      </c>
      <c r="AX21" s="18"/>
      <c r="AY21" s="18"/>
      <c r="AZ21" s="18">
        <v>25</v>
      </c>
      <c r="BA21" s="18"/>
      <c r="BB21" s="18"/>
      <c r="BC21" s="18"/>
      <c r="BD21" s="18"/>
      <c r="BE21" s="18"/>
      <c r="BF21" s="18">
        <v>1</v>
      </c>
      <c r="BG21" s="18">
        <v>2</v>
      </c>
      <c r="BH21" s="18"/>
      <c r="BI21" s="18"/>
      <c r="BJ21" s="18">
        <v>4</v>
      </c>
      <c r="BK21" s="18">
        <v>2</v>
      </c>
      <c r="BL21" s="18">
        <v>1</v>
      </c>
      <c r="BM21" s="18">
        <v>20</v>
      </c>
      <c r="BN21" s="18"/>
      <c r="BO21" s="18"/>
      <c r="BP21" s="18">
        <v>1</v>
      </c>
      <c r="BQ21" s="18">
        <v>15</v>
      </c>
      <c r="BR21" s="18">
        <v>1</v>
      </c>
      <c r="BS21" s="18">
        <v>2</v>
      </c>
    </row>
    <row r="22" spans="1:71" s="3" customFormat="1" ht="15" customHeight="1">
      <c r="A22" s="12">
        <f t="shared" si="0"/>
        <v>18</v>
      </c>
      <c r="B22" s="12" t="s">
        <v>300</v>
      </c>
      <c r="C22" s="39">
        <v>9827</v>
      </c>
      <c r="D22" s="19" t="s">
        <v>235</v>
      </c>
      <c r="E22" s="19">
        <f t="shared" si="1"/>
        <v>1</v>
      </c>
      <c r="F22" s="20" t="s">
        <v>334</v>
      </c>
      <c r="G22" s="101">
        <f t="shared" si="2"/>
        <v>22</v>
      </c>
      <c r="H22" s="101">
        <f t="shared" si="3"/>
        <v>4</v>
      </c>
      <c r="I22" s="101"/>
      <c r="J22" s="52"/>
      <c r="K22" s="18"/>
      <c r="L22" s="13">
        <v>1</v>
      </c>
      <c r="M22" s="13">
        <v>6</v>
      </c>
      <c r="N22" s="13">
        <v>9</v>
      </c>
      <c r="O22" s="13"/>
      <c r="P22" s="13">
        <v>1</v>
      </c>
      <c r="Q22" s="13">
        <v>3</v>
      </c>
      <c r="R22" s="13">
        <v>2</v>
      </c>
      <c r="S22" s="38"/>
      <c r="T22" s="13"/>
      <c r="U22" s="13">
        <v>1</v>
      </c>
      <c r="V22" s="13">
        <v>1</v>
      </c>
      <c r="W22" s="13"/>
      <c r="X22" s="13"/>
      <c r="Y22" s="13"/>
      <c r="Z22" s="13">
        <v>1</v>
      </c>
      <c r="AA22" s="13">
        <v>1</v>
      </c>
      <c r="AB22" s="18">
        <v>1</v>
      </c>
      <c r="AC22" s="18"/>
      <c r="AD22" s="18"/>
      <c r="AE22" s="18">
        <v>6</v>
      </c>
      <c r="AF22" s="18">
        <v>4</v>
      </c>
      <c r="AG22" s="18"/>
      <c r="AH22" s="18">
        <v>16</v>
      </c>
      <c r="AI22" s="18"/>
      <c r="AJ22" s="18"/>
      <c r="AK22" s="18"/>
      <c r="AL22" s="18"/>
      <c r="AM22" s="18"/>
      <c r="AN22" s="18"/>
      <c r="AO22" s="13">
        <v>59</v>
      </c>
      <c r="AP22" s="13">
        <v>4</v>
      </c>
      <c r="AQ22" s="13">
        <v>45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>
        <v>2</v>
      </c>
      <c r="BC22" s="18">
        <v>3</v>
      </c>
      <c r="BD22" s="18"/>
      <c r="BE22" s="18"/>
      <c r="BF22" s="18"/>
      <c r="BG22" s="18"/>
      <c r="BH22" s="18"/>
      <c r="BI22" s="18"/>
      <c r="BJ22" s="18">
        <v>2</v>
      </c>
      <c r="BK22" s="18">
        <v>4</v>
      </c>
      <c r="BL22" s="18"/>
      <c r="BM22" s="18"/>
      <c r="BN22" s="18">
        <v>3</v>
      </c>
      <c r="BO22" s="18">
        <v>11</v>
      </c>
      <c r="BP22" s="18"/>
      <c r="BQ22" s="18"/>
      <c r="BR22" s="18">
        <v>1</v>
      </c>
      <c r="BS22" s="18">
        <v>4</v>
      </c>
    </row>
    <row r="23" spans="1:71" s="3" customFormat="1" ht="15" customHeight="1">
      <c r="A23" s="12">
        <f t="shared" si="0"/>
        <v>19</v>
      </c>
      <c r="B23" s="12" t="s">
        <v>300</v>
      </c>
      <c r="C23" s="39">
        <v>9840</v>
      </c>
      <c r="D23" s="19" t="s">
        <v>236</v>
      </c>
      <c r="E23" s="19">
        <f t="shared" si="1"/>
        <v>1</v>
      </c>
      <c r="F23" s="20" t="s">
        <v>334</v>
      </c>
      <c r="G23" s="101">
        <f t="shared" si="2"/>
        <v>102</v>
      </c>
      <c r="H23" s="101">
        <f t="shared" si="3"/>
        <v>16</v>
      </c>
      <c r="I23" s="101"/>
      <c r="J23" s="52"/>
      <c r="K23" s="18"/>
      <c r="L23" s="13"/>
      <c r="M23" s="13">
        <v>15</v>
      </c>
      <c r="N23" s="13">
        <v>60</v>
      </c>
      <c r="O23" s="13"/>
      <c r="P23" s="13"/>
      <c r="Q23" s="13">
        <v>7</v>
      </c>
      <c r="R23" s="13">
        <v>20</v>
      </c>
      <c r="S23" s="38"/>
      <c r="T23" s="13"/>
      <c r="U23" s="13"/>
      <c r="V23" s="13"/>
      <c r="W23" s="13">
        <v>6</v>
      </c>
      <c r="X23" s="13"/>
      <c r="Y23" s="13"/>
      <c r="Z23" s="13"/>
      <c r="AA23" s="13">
        <v>10</v>
      </c>
      <c r="AB23" s="18">
        <v>5</v>
      </c>
      <c r="AC23" s="18"/>
      <c r="AD23" s="18"/>
      <c r="AE23" s="18"/>
      <c r="AF23" s="18">
        <v>6</v>
      </c>
      <c r="AG23" s="18"/>
      <c r="AH23" s="18">
        <v>44</v>
      </c>
      <c r="AI23" s="18"/>
      <c r="AJ23" s="18"/>
      <c r="AK23" s="18">
        <v>1</v>
      </c>
      <c r="AL23" s="18"/>
      <c r="AM23" s="18"/>
      <c r="AN23" s="18"/>
      <c r="AO23" s="13">
        <v>4</v>
      </c>
      <c r="AP23" s="13"/>
      <c r="AQ23" s="13">
        <v>9</v>
      </c>
      <c r="AR23" s="18"/>
      <c r="AS23" s="18"/>
      <c r="AT23" s="18"/>
      <c r="AU23" s="18"/>
      <c r="AV23" s="18">
        <v>1</v>
      </c>
      <c r="AW23" s="18">
        <v>17.5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>
        <v>5</v>
      </c>
      <c r="BK23" s="18"/>
      <c r="BL23" s="18">
        <v>1</v>
      </c>
      <c r="BM23" s="18">
        <v>4</v>
      </c>
      <c r="BN23" s="18"/>
      <c r="BO23" s="18"/>
      <c r="BP23" s="18"/>
      <c r="BQ23" s="18"/>
      <c r="BR23" s="18"/>
      <c r="BS23" s="18"/>
    </row>
    <row r="24" spans="1:71" s="8" customFormat="1" ht="15" customHeight="1">
      <c r="A24" s="12">
        <f t="shared" si="0"/>
        <v>20</v>
      </c>
      <c r="B24" s="12" t="s">
        <v>300</v>
      </c>
      <c r="C24" s="39">
        <v>9828</v>
      </c>
      <c r="D24" s="19" t="s">
        <v>228</v>
      </c>
      <c r="E24" s="19">
        <f t="shared" si="1"/>
        <v>1</v>
      </c>
      <c r="F24" s="20" t="s">
        <v>334</v>
      </c>
      <c r="G24" s="101">
        <f t="shared" si="2"/>
        <v>85</v>
      </c>
      <c r="H24" s="101">
        <f t="shared" si="3"/>
        <v>99</v>
      </c>
      <c r="I24" s="101"/>
      <c r="J24" s="52"/>
      <c r="K24" s="18">
        <v>5</v>
      </c>
      <c r="L24" s="13">
        <v>5</v>
      </c>
      <c r="M24" s="13">
        <v>15</v>
      </c>
      <c r="N24" s="13">
        <v>20</v>
      </c>
      <c r="O24" s="13">
        <v>3</v>
      </c>
      <c r="P24" s="13">
        <v>2</v>
      </c>
      <c r="Q24" s="13">
        <v>5</v>
      </c>
      <c r="R24" s="13">
        <v>30</v>
      </c>
      <c r="S24" s="38"/>
      <c r="T24" s="13">
        <v>5</v>
      </c>
      <c r="U24" s="13">
        <v>5</v>
      </c>
      <c r="V24" s="13">
        <v>15</v>
      </c>
      <c r="W24" s="13">
        <v>30</v>
      </c>
      <c r="X24" s="13">
        <v>2</v>
      </c>
      <c r="Y24" s="13">
        <v>2</v>
      </c>
      <c r="Z24" s="13">
        <v>10</v>
      </c>
      <c r="AA24" s="13">
        <v>30</v>
      </c>
      <c r="AB24" s="18">
        <v>1</v>
      </c>
      <c r="AC24" s="18">
        <v>6</v>
      </c>
      <c r="AD24" s="18">
        <v>4</v>
      </c>
      <c r="AE24" s="18"/>
      <c r="AF24" s="18">
        <v>10</v>
      </c>
      <c r="AG24" s="18">
        <v>10</v>
      </c>
      <c r="AH24" s="18">
        <v>110</v>
      </c>
      <c r="AI24" s="18"/>
      <c r="AJ24" s="18"/>
      <c r="AK24" s="18"/>
      <c r="AL24" s="18"/>
      <c r="AM24" s="18"/>
      <c r="AN24" s="18">
        <v>1</v>
      </c>
      <c r="AO24" s="13">
        <v>30</v>
      </c>
      <c r="AP24" s="13">
        <v>10</v>
      </c>
      <c r="AQ24" s="13">
        <v>40</v>
      </c>
      <c r="AR24" s="18">
        <v>1</v>
      </c>
      <c r="AS24" s="18">
        <v>40</v>
      </c>
      <c r="AT24" s="18"/>
      <c r="AU24" s="18"/>
      <c r="AV24" s="18"/>
      <c r="AW24" s="18"/>
      <c r="AX24" s="18"/>
      <c r="AY24" s="18"/>
      <c r="AZ24" s="18"/>
      <c r="BA24" s="18"/>
      <c r="BB24" s="18">
        <v>12</v>
      </c>
      <c r="BC24" s="18">
        <v>20</v>
      </c>
      <c r="BD24" s="18">
        <v>1</v>
      </c>
      <c r="BE24" s="18">
        <v>8</v>
      </c>
      <c r="BF24" s="18">
        <v>4</v>
      </c>
      <c r="BG24" s="18">
        <v>8</v>
      </c>
      <c r="BH24" s="18"/>
      <c r="BI24" s="18"/>
      <c r="BJ24" s="18">
        <v>4</v>
      </c>
      <c r="BK24" s="18">
        <v>8</v>
      </c>
      <c r="BL24" s="18"/>
      <c r="BM24" s="18"/>
      <c r="BN24" s="18">
        <v>1</v>
      </c>
      <c r="BO24" s="18">
        <v>8</v>
      </c>
      <c r="BP24" s="18">
        <v>2</v>
      </c>
      <c r="BQ24" s="18">
        <v>8</v>
      </c>
      <c r="BR24" s="18"/>
      <c r="BS24" s="18"/>
    </row>
    <row r="25" spans="1:71" s="3" customFormat="1" ht="15" customHeight="1">
      <c r="A25" s="12">
        <f t="shared" si="0"/>
        <v>21</v>
      </c>
      <c r="B25" s="12" t="s">
        <v>300</v>
      </c>
      <c r="C25" s="39">
        <v>9829</v>
      </c>
      <c r="D25" s="19" t="s">
        <v>229</v>
      </c>
      <c r="E25" s="19">
        <f t="shared" si="1"/>
        <v>1</v>
      </c>
      <c r="F25" s="20" t="s">
        <v>334</v>
      </c>
      <c r="G25" s="101">
        <f t="shared" si="2"/>
        <v>45</v>
      </c>
      <c r="H25" s="101">
        <f t="shared" si="3"/>
        <v>16</v>
      </c>
      <c r="I25" s="101"/>
      <c r="J25" s="52"/>
      <c r="K25" s="18">
        <v>2</v>
      </c>
      <c r="L25" s="13">
        <v>5</v>
      </c>
      <c r="M25" s="13">
        <v>14</v>
      </c>
      <c r="N25" s="13">
        <v>9</v>
      </c>
      <c r="O25" s="13"/>
      <c r="P25" s="13">
        <v>3</v>
      </c>
      <c r="Q25" s="13">
        <v>8</v>
      </c>
      <c r="R25" s="13">
        <v>4</v>
      </c>
      <c r="S25" s="38"/>
      <c r="T25" s="13"/>
      <c r="U25" s="13">
        <v>1</v>
      </c>
      <c r="V25" s="13">
        <v>7</v>
      </c>
      <c r="W25" s="13">
        <v>1</v>
      </c>
      <c r="X25" s="13"/>
      <c r="Y25" s="13">
        <v>1</v>
      </c>
      <c r="Z25" s="13">
        <v>4</v>
      </c>
      <c r="AA25" s="13">
        <v>2</v>
      </c>
      <c r="AB25" s="18">
        <v>2</v>
      </c>
      <c r="AC25" s="18">
        <v>1</v>
      </c>
      <c r="AD25" s="18">
        <v>3</v>
      </c>
      <c r="AE25" s="18"/>
      <c r="AF25" s="18">
        <v>6</v>
      </c>
      <c r="AG25" s="18">
        <v>2</v>
      </c>
      <c r="AH25" s="18">
        <v>32</v>
      </c>
      <c r="AI25" s="18"/>
      <c r="AJ25" s="18"/>
      <c r="AK25" s="18"/>
      <c r="AL25" s="18"/>
      <c r="AM25" s="18"/>
      <c r="AN25" s="18"/>
      <c r="AO25" s="13">
        <v>6</v>
      </c>
      <c r="AP25" s="13"/>
      <c r="AQ25" s="13">
        <v>16</v>
      </c>
      <c r="AR25" s="18">
        <v>1</v>
      </c>
      <c r="AS25" s="18">
        <v>30</v>
      </c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>
        <v>2</v>
      </c>
      <c r="BK25" s="18">
        <v>10</v>
      </c>
      <c r="BL25" s="18">
        <v>1</v>
      </c>
      <c r="BM25" s="18">
        <v>10</v>
      </c>
      <c r="BN25" s="18"/>
      <c r="BO25" s="18"/>
      <c r="BP25" s="18"/>
      <c r="BQ25" s="18"/>
      <c r="BR25" s="18"/>
      <c r="BS25" s="18"/>
    </row>
    <row r="26" spans="1:71" s="8" customFormat="1" ht="15" customHeight="1">
      <c r="A26" s="12">
        <f t="shared" si="0"/>
        <v>22</v>
      </c>
      <c r="B26" s="12" t="s">
        <v>300</v>
      </c>
      <c r="C26" s="39">
        <v>9830</v>
      </c>
      <c r="D26" s="19" t="s">
        <v>230</v>
      </c>
      <c r="E26" s="19">
        <f t="shared" si="1"/>
        <v>1</v>
      </c>
      <c r="F26" s="20" t="s">
        <v>334</v>
      </c>
      <c r="G26" s="101">
        <f t="shared" si="2"/>
        <v>34</v>
      </c>
      <c r="H26" s="101">
        <f t="shared" si="3"/>
        <v>8</v>
      </c>
      <c r="I26" s="101"/>
      <c r="J26" s="52"/>
      <c r="K26" s="18">
        <v>1</v>
      </c>
      <c r="L26" s="13"/>
      <c r="M26" s="13">
        <v>13</v>
      </c>
      <c r="N26" s="13">
        <v>12</v>
      </c>
      <c r="O26" s="13">
        <v>1</v>
      </c>
      <c r="P26" s="13">
        <v>1</v>
      </c>
      <c r="Q26" s="13">
        <v>3</v>
      </c>
      <c r="R26" s="13">
        <v>3</v>
      </c>
      <c r="S26" s="38"/>
      <c r="T26" s="13"/>
      <c r="U26" s="13">
        <v>2</v>
      </c>
      <c r="V26" s="13">
        <v>2</v>
      </c>
      <c r="W26" s="13"/>
      <c r="X26" s="13"/>
      <c r="Y26" s="13"/>
      <c r="Z26" s="13">
        <v>4</v>
      </c>
      <c r="AA26" s="13"/>
      <c r="AB26" s="18"/>
      <c r="AC26" s="18">
        <v>4</v>
      </c>
      <c r="AD26" s="18">
        <v>1</v>
      </c>
      <c r="AE26" s="18">
        <v>1</v>
      </c>
      <c r="AF26" s="18">
        <v>2</v>
      </c>
      <c r="AG26" s="18"/>
      <c r="AH26" s="18">
        <v>20</v>
      </c>
      <c r="AI26" s="18">
        <v>2</v>
      </c>
      <c r="AJ26" s="18"/>
      <c r="AK26" s="18"/>
      <c r="AL26" s="18"/>
      <c r="AM26" s="18"/>
      <c r="AN26" s="18"/>
      <c r="AO26" s="13">
        <v>5</v>
      </c>
      <c r="AP26" s="13"/>
      <c r="AQ26" s="13">
        <v>5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>
        <v>2</v>
      </c>
      <c r="BC26" s="18"/>
      <c r="BD26" s="18"/>
      <c r="BE26" s="18"/>
      <c r="BF26" s="18">
        <v>1</v>
      </c>
      <c r="BG26" s="18">
        <v>5</v>
      </c>
      <c r="BH26" s="18"/>
      <c r="BI26" s="18"/>
      <c r="BJ26" s="18">
        <v>4</v>
      </c>
      <c r="BK26" s="18">
        <v>2</v>
      </c>
      <c r="BL26" s="18">
        <v>1</v>
      </c>
      <c r="BM26" s="18">
        <v>14</v>
      </c>
      <c r="BN26" s="18"/>
      <c r="BO26" s="18"/>
      <c r="BP26" s="18"/>
      <c r="BQ26" s="18"/>
      <c r="BR26" s="18">
        <v>5</v>
      </c>
      <c r="BS26" s="18">
        <v>5</v>
      </c>
    </row>
    <row r="27" spans="1:71" s="8" customFormat="1" ht="15" customHeight="1">
      <c r="A27" s="12">
        <f t="shared" si="0"/>
        <v>23</v>
      </c>
      <c r="B27" s="12" t="s">
        <v>300</v>
      </c>
      <c r="C27" s="39">
        <v>9831</v>
      </c>
      <c r="D27" s="19" t="s">
        <v>231</v>
      </c>
      <c r="E27" s="19">
        <f t="shared" si="1"/>
        <v>1</v>
      </c>
      <c r="F27" s="20" t="s">
        <v>334</v>
      </c>
      <c r="G27" s="101">
        <f t="shared" si="2"/>
        <v>64</v>
      </c>
      <c r="H27" s="101">
        <f t="shared" si="3"/>
        <v>49</v>
      </c>
      <c r="I27" s="101"/>
      <c r="J27" s="52"/>
      <c r="K27" s="18"/>
      <c r="L27" s="13">
        <v>3</v>
      </c>
      <c r="M27" s="13">
        <v>12</v>
      </c>
      <c r="N27" s="13">
        <v>34</v>
      </c>
      <c r="O27" s="13"/>
      <c r="P27" s="13">
        <v>2</v>
      </c>
      <c r="Q27" s="13">
        <v>5</v>
      </c>
      <c r="R27" s="13">
        <v>8</v>
      </c>
      <c r="S27" s="38"/>
      <c r="T27" s="13"/>
      <c r="U27" s="13">
        <v>4</v>
      </c>
      <c r="V27" s="13">
        <v>9</v>
      </c>
      <c r="W27" s="13">
        <v>20</v>
      </c>
      <c r="X27" s="13"/>
      <c r="Y27" s="13">
        <v>3</v>
      </c>
      <c r="Z27" s="13">
        <v>4</v>
      </c>
      <c r="AA27" s="13">
        <v>9</v>
      </c>
      <c r="AB27" s="18">
        <v>3</v>
      </c>
      <c r="AC27" s="18">
        <v>2</v>
      </c>
      <c r="AD27" s="18"/>
      <c r="AE27" s="18"/>
      <c r="AF27" s="18">
        <v>5</v>
      </c>
      <c r="AG27" s="18">
        <v>2</v>
      </c>
      <c r="AH27" s="18">
        <v>42</v>
      </c>
      <c r="AI27" s="18"/>
      <c r="AJ27" s="18"/>
      <c r="AK27" s="18">
        <v>3</v>
      </c>
      <c r="AL27" s="18"/>
      <c r="AM27" s="18"/>
      <c r="AN27" s="18"/>
      <c r="AO27" s="13">
        <v>5</v>
      </c>
      <c r="AP27" s="13"/>
      <c r="AQ27" s="13">
        <v>29</v>
      </c>
      <c r="AR27" s="18"/>
      <c r="AS27" s="18"/>
      <c r="AT27" s="18"/>
      <c r="AU27" s="18"/>
      <c r="AV27" s="18">
        <v>1</v>
      </c>
      <c r="AW27" s="18">
        <v>33</v>
      </c>
      <c r="AX27" s="18">
        <v>2</v>
      </c>
      <c r="AY27" s="18">
        <v>2</v>
      </c>
      <c r="AZ27" s="18"/>
      <c r="BA27" s="18"/>
      <c r="BB27" s="18">
        <v>10</v>
      </c>
      <c r="BC27" s="18">
        <v>13</v>
      </c>
      <c r="BD27" s="18"/>
      <c r="BE27" s="18"/>
      <c r="BF27" s="18"/>
      <c r="BG27" s="18"/>
      <c r="BH27" s="18"/>
      <c r="BI27" s="18"/>
      <c r="BJ27" s="18">
        <v>3</v>
      </c>
      <c r="BK27" s="18">
        <v>4</v>
      </c>
      <c r="BL27" s="18">
        <v>1</v>
      </c>
      <c r="BM27" s="18">
        <v>14</v>
      </c>
      <c r="BN27" s="18">
        <v>19</v>
      </c>
      <c r="BO27" s="18">
        <v>12</v>
      </c>
      <c r="BP27" s="18">
        <v>1</v>
      </c>
      <c r="BQ27" s="18">
        <v>1</v>
      </c>
      <c r="BR27" s="18"/>
      <c r="BS27" s="18"/>
    </row>
    <row r="28" spans="1:71" s="8" customFormat="1" ht="15" customHeight="1">
      <c r="A28" s="12">
        <f t="shared" si="0"/>
        <v>24</v>
      </c>
      <c r="B28" s="12" t="s">
        <v>300</v>
      </c>
      <c r="C28" s="41">
        <v>9795</v>
      </c>
      <c r="D28" s="19" t="s">
        <v>197</v>
      </c>
      <c r="E28" s="19">
        <f t="shared" si="1"/>
        <v>1</v>
      </c>
      <c r="F28" s="20" t="s">
        <v>334</v>
      </c>
      <c r="G28" s="101">
        <f t="shared" si="2"/>
        <v>76</v>
      </c>
      <c r="H28" s="101">
        <f t="shared" si="3"/>
        <v>26</v>
      </c>
      <c r="I28" s="101"/>
      <c r="J28" s="43"/>
      <c r="K28" s="18">
        <v>1</v>
      </c>
      <c r="L28" s="13">
        <v>4</v>
      </c>
      <c r="M28" s="13">
        <v>23</v>
      </c>
      <c r="N28" s="13">
        <v>25</v>
      </c>
      <c r="O28" s="13">
        <v>1</v>
      </c>
      <c r="P28" s="13">
        <v>4</v>
      </c>
      <c r="Q28" s="13">
        <v>15</v>
      </c>
      <c r="R28" s="13">
        <v>3</v>
      </c>
      <c r="S28" s="38"/>
      <c r="T28" s="13">
        <v>1</v>
      </c>
      <c r="U28" s="13">
        <v>2</v>
      </c>
      <c r="V28" s="13">
        <v>8</v>
      </c>
      <c r="W28" s="13">
        <v>5</v>
      </c>
      <c r="X28" s="13">
        <v>3</v>
      </c>
      <c r="Y28" s="13">
        <v>2</v>
      </c>
      <c r="Z28" s="13">
        <v>3</v>
      </c>
      <c r="AA28" s="13">
        <v>2</v>
      </c>
      <c r="AB28" s="18">
        <v>3</v>
      </c>
      <c r="AC28" s="18">
        <v>3</v>
      </c>
      <c r="AD28" s="18"/>
      <c r="AE28" s="18"/>
      <c r="AF28" s="18">
        <v>1</v>
      </c>
      <c r="AG28" s="18">
        <v>2</v>
      </c>
      <c r="AH28" s="18">
        <v>15</v>
      </c>
      <c r="AI28" s="18"/>
      <c r="AJ28" s="18">
        <v>3</v>
      </c>
      <c r="AK28" s="18"/>
      <c r="AL28" s="18"/>
      <c r="AM28" s="18"/>
      <c r="AN28" s="18">
        <v>3</v>
      </c>
      <c r="AO28" s="13">
        <v>1</v>
      </c>
      <c r="AP28" s="13">
        <v>2</v>
      </c>
      <c r="AQ28" s="13">
        <v>10</v>
      </c>
      <c r="AR28" s="18">
        <v>1</v>
      </c>
      <c r="AS28" s="18">
        <v>55</v>
      </c>
      <c r="AT28" s="18"/>
      <c r="AU28" s="18"/>
      <c r="AV28" s="18"/>
      <c r="AW28" s="18"/>
      <c r="AX28" s="18"/>
      <c r="AY28" s="18"/>
      <c r="AZ28" s="18"/>
      <c r="BA28" s="18"/>
      <c r="BB28" s="18">
        <v>6</v>
      </c>
      <c r="BC28" s="18">
        <v>27</v>
      </c>
      <c r="BD28" s="18">
        <v>1</v>
      </c>
      <c r="BE28" s="18">
        <v>10</v>
      </c>
      <c r="BF28" s="18">
        <v>6</v>
      </c>
      <c r="BG28" s="18">
        <v>20</v>
      </c>
      <c r="BH28" s="18"/>
      <c r="BI28" s="18"/>
      <c r="BJ28" s="18">
        <v>13</v>
      </c>
      <c r="BK28" s="18">
        <v>40</v>
      </c>
      <c r="BL28" s="18">
        <v>1</v>
      </c>
      <c r="BM28" s="18">
        <v>12</v>
      </c>
      <c r="BN28" s="18">
        <v>1</v>
      </c>
      <c r="BO28" s="18">
        <v>5</v>
      </c>
      <c r="BP28" s="18"/>
      <c r="BQ28" s="18"/>
      <c r="BR28" s="18">
        <v>1</v>
      </c>
      <c r="BS28" s="18">
        <v>30</v>
      </c>
    </row>
    <row r="29" spans="1:71" s="8" customFormat="1" ht="15" customHeight="1">
      <c r="A29" s="12">
        <f t="shared" si="0"/>
        <v>25</v>
      </c>
      <c r="B29" s="12" t="s">
        <v>300</v>
      </c>
      <c r="C29" s="12">
        <v>9815</v>
      </c>
      <c r="D29" s="19" t="s">
        <v>216</v>
      </c>
      <c r="E29" s="19">
        <f t="shared" si="1"/>
        <v>1</v>
      </c>
      <c r="F29" s="20" t="s">
        <v>334</v>
      </c>
      <c r="G29" s="101">
        <f t="shared" si="2"/>
        <v>48</v>
      </c>
      <c r="H29" s="101">
        <f t="shared" si="3"/>
        <v>28</v>
      </c>
      <c r="I29" s="101"/>
      <c r="J29" s="24"/>
      <c r="K29" s="13">
        <v>2</v>
      </c>
      <c r="L29" s="13">
        <v>2</v>
      </c>
      <c r="M29" s="13">
        <v>13</v>
      </c>
      <c r="N29" s="13">
        <v>6</v>
      </c>
      <c r="O29" s="13">
        <v>5</v>
      </c>
      <c r="P29" s="13">
        <v>2</v>
      </c>
      <c r="Q29" s="13">
        <v>11</v>
      </c>
      <c r="R29" s="13">
        <v>7</v>
      </c>
      <c r="S29" s="38"/>
      <c r="T29" s="13"/>
      <c r="U29" s="13">
        <v>1</v>
      </c>
      <c r="V29" s="13">
        <v>1</v>
      </c>
      <c r="W29" s="13">
        <v>1</v>
      </c>
      <c r="X29" s="13">
        <v>5</v>
      </c>
      <c r="Y29" s="13">
        <v>2</v>
      </c>
      <c r="Z29" s="13">
        <v>11</v>
      </c>
      <c r="AA29" s="13">
        <v>7</v>
      </c>
      <c r="AB29" s="18"/>
      <c r="AC29" s="18">
        <v>1</v>
      </c>
      <c r="AD29" s="18">
        <v>2</v>
      </c>
      <c r="AE29" s="18"/>
      <c r="AF29" s="18">
        <v>8</v>
      </c>
      <c r="AG29" s="18">
        <v>2</v>
      </c>
      <c r="AH29" s="18">
        <v>37</v>
      </c>
      <c r="AI29" s="18"/>
      <c r="AJ29" s="18"/>
      <c r="AK29" s="18"/>
      <c r="AL29" s="18"/>
      <c r="AM29" s="18"/>
      <c r="AN29" s="18"/>
      <c r="AO29" s="13"/>
      <c r="AP29" s="13"/>
      <c r="AQ29" s="13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>
        <v>8</v>
      </c>
      <c r="BK29" s="18">
        <v>16</v>
      </c>
      <c r="BL29" s="18"/>
      <c r="BM29" s="18"/>
      <c r="BN29" s="18"/>
      <c r="BO29" s="18"/>
      <c r="BP29" s="18"/>
      <c r="BQ29" s="18"/>
      <c r="BR29" s="18"/>
      <c r="BS29" s="18"/>
    </row>
    <row r="30" spans="1:71" s="8" customFormat="1" ht="15" customHeight="1">
      <c r="A30" s="12">
        <f t="shared" si="0"/>
        <v>26</v>
      </c>
      <c r="B30" s="12" t="s">
        <v>300</v>
      </c>
      <c r="C30" s="12">
        <v>9755</v>
      </c>
      <c r="D30" s="19" t="s">
        <v>188</v>
      </c>
      <c r="E30" s="19">
        <f t="shared" si="1"/>
        <v>1</v>
      </c>
      <c r="F30" s="20" t="s">
        <v>334</v>
      </c>
      <c r="G30" s="101">
        <f t="shared" si="2"/>
        <v>16</v>
      </c>
      <c r="H30" s="101">
        <f t="shared" si="3"/>
        <v>5</v>
      </c>
      <c r="I30" s="101"/>
      <c r="J30" s="24"/>
      <c r="K30" s="13"/>
      <c r="L30" s="13"/>
      <c r="M30" s="13">
        <v>1</v>
      </c>
      <c r="N30" s="13">
        <v>10</v>
      </c>
      <c r="O30" s="13"/>
      <c r="P30" s="13"/>
      <c r="Q30" s="13">
        <v>1</v>
      </c>
      <c r="R30" s="13">
        <v>4</v>
      </c>
      <c r="S30" s="24"/>
      <c r="T30" s="13"/>
      <c r="U30" s="13"/>
      <c r="V30" s="13"/>
      <c r="W30" s="13">
        <v>4</v>
      </c>
      <c r="X30" s="13"/>
      <c r="Y30" s="13"/>
      <c r="Z30" s="13"/>
      <c r="AA30" s="13">
        <v>1</v>
      </c>
      <c r="AB30" s="18"/>
      <c r="AC30" s="18">
        <v>1</v>
      </c>
      <c r="AD30" s="18"/>
      <c r="AE30" s="18"/>
      <c r="AF30" s="18">
        <v>2</v>
      </c>
      <c r="AG30" s="18"/>
      <c r="AH30" s="18">
        <v>17</v>
      </c>
      <c r="AI30" s="18">
        <v>1</v>
      </c>
      <c r="AJ30" s="18"/>
      <c r="AK30" s="18"/>
      <c r="AL30" s="18"/>
      <c r="AM30" s="18"/>
      <c r="AN30" s="18"/>
      <c r="AO30" s="13"/>
      <c r="AP30" s="13"/>
      <c r="AQ30" s="13"/>
      <c r="AR30" s="18">
        <v>1</v>
      </c>
      <c r="AS30" s="18"/>
      <c r="AT30" s="18"/>
      <c r="AU30" s="18"/>
      <c r="AV30" s="18"/>
      <c r="AW30" s="18"/>
      <c r="AX30" s="18"/>
      <c r="AY30" s="18"/>
      <c r="AZ30" s="18">
        <v>1</v>
      </c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>
        <v>4</v>
      </c>
      <c r="BO30" s="18"/>
      <c r="BP30" s="18"/>
      <c r="BQ30" s="18"/>
      <c r="BR30" s="18"/>
      <c r="BS30" s="18"/>
    </row>
    <row r="31" spans="1:71" s="8" customFormat="1" ht="15" customHeight="1">
      <c r="A31" s="12">
        <f t="shared" si="0"/>
        <v>27</v>
      </c>
      <c r="B31" s="12" t="s">
        <v>300</v>
      </c>
      <c r="C31" s="12">
        <v>9802</v>
      </c>
      <c r="D31" s="19" t="s">
        <v>213</v>
      </c>
      <c r="E31" s="19">
        <f t="shared" si="1"/>
        <v>1</v>
      </c>
      <c r="F31" s="20" t="s">
        <v>334</v>
      </c>
      <c r="G31" s="101">
        <f t="shared" si="2"/>
        <v>26</v>
      </c>
      <c r="H31" s="101">
        <f t="shared" si="3"/>
        <v>16</v>
      </c>
      <c r="I31" s="101"/>
      <c r="J31" s="24"/>
      <c r="K31" s="13"/>
      <c r="L31" s="13">
        <v>4</v>
      </c>
      <c r="M31" s="13">
        <v>3</v>
      </c>
      <c r="N31" s="13">
        <v>12</v>
      </c>
      <c r="O31" s="13"/>
      <c r="P31" s="13">
        <v>2</v>
      </c>
      <c r="Q31" s="13">
        <v>1</v>
      </c>
      <c r="R31" s="13">
        <v>4</v>
      </c>
      <c r="S31" s="38"/>
      <c r="T31" s="13"/>
      <c r="U31" s="13">
        <v>5</v>
      </c>
      <c r="V31" s="13">
        <v>2</v>
      </c>
      <c r="W31" s="13">
        <v>2</v>
      </c>
      <c r="X31" s="13"/>
      <c r="Y31" s="13">
        <v>4</v>
      </c>
      <c r="Z31" s="13">
        <v>1</v>
      </c>
      <c r="AA31" s="13">
        <v>2</v>
      </c>
      <c r="AB31" s="18"/>
      <c r="AC31" s="18"/>
      <c r="AD31" s="18">
        <v>1</v>
      </c>
      <c r="AE31" s="18"/>
      <c r="AF31" s="18">
        <v>16</v>
      </c>
      <c r="AG31" s="18"/>
      <c r="AH31" s="18">
        <v>23</v>
      </c>
      <c r="AI31" s="18"/>
      <c r="AJ31" s="18"/>
      <c r="AK31" s="18"/>
      <c r="AL31" s="18"/>
      <c r="AM31" s="18"/>
      <c r="AN31" s="18"/>
      <c r="AO31" s="13">
        <v>16</v>
      </c>
      <c r="AP31" s="13">
        <v>2</v>
      </c>
      <c r="AQ31" s="13">
        <v>12</v>
      </c>
      <c r="AR31" s="18">
        <v>1</v>
      </c>
      <c r="AS31" s="18">
        <v>50</v>
      </c>
      <c r="AT31" s="18"/>
      <c r="AU31" s="18"/>
      <c r="AV31" s="18"/>
      <c r="AW31" s="18"/>
      <c r="AX31" s="18"/>
      <c r="AY31" s="18"/>
      <c r="AZ31" s="18"/>
      <c r="BA31" s="18"/>
      <c r="BB31" s="18">
        <v>16</v>
      </c>
      <c r="BC31" s="18">
        <v>2</v>
      </c>
      <c r="BD31" s="18"/>
      <c r="BE31" s="18"/>
      <c r="BF31" s="18">
        <v>3</v>
      </c>
      <c r="BG31" s="18">
        <v>1</v>
      </c>
      <c r="BH31" s="18"/>
      <c r="BI31" s="18"/>
      <c r="BJ31" s="18">
        <v>8</v>
      </c>
      <c r="BK31" s="18">
        <v>15</v>
      </c>
      <c r="BL31" s="18"/>
      <c r="BM31" s="18"/>
      <c r="BN31" s="18">
        <v>4</v>
      </c>
      <c r="BO31" s="18">
        <v>4</v>
      </c>
      <c r="BP31" s="18"/>
      <c r="BQ31" s="18"/>
      <c r="BR31" s="18"/>
      <c r="BS31" s="18"/>
    </row>
    <row r="32" spans="1:71" s="8" customFormat="1" ht="15" customHeight="1">
      <c r="A32" s="12">
        <f t="shared" si="0"/>
        <v>28</v>
      </c>
      <c r="B32" s="12" t="s">
        <v>300</v>
      </c>
      <c r="C32" s="41">
        <v>9773</v>
      </c>
      <c r="D32" s="19" t="s">
        <v>208</v>
      </c>
      <c r="E32" s="19">
        <f t="shared" si="1"/>
      </c>
      <c r="F32" s="20" t="s">
        <v>331</v>
      </c>
      <c r="G32" s="101">
        <f t="shared" si="2"/>
        <v>104</v>
      </c>
      <c r="H32" s="101">
        <f t="shared" si="3"/>
        <v>140</v>
      </c>
      <c r="I32" s="101"/>
      <c r="J32" s="43"/>
      <c r="K32" s="13">
        <v>1</v>
      </c>
      <c r="L32" s="13">
        <v>20</v>
      </c>
      <c r="M32" s="13">
        <v>32</v>
      </c>
      <c r="N32" s="13">
        <v>3</v>
      </c>
      <c r="O32" s="13">
        <v>2</v>
      </c>
      <c r="P32" s="13">
        <v>14</v>
      </c>
      <c r="Q32" s="13">
        <v>26</v>
      </c>
      <c r="R32" s="13">
        <v>6</v>
      </c>
      <c r="S32" s="38"/>
      <c r="T32" s="13">
        <v>26</v>
      </c>
      <c r="U32" s="13">
        <v>29</v>
      </c>
      <c r="V32" s="13">
        <v>26</v>
      </c>
      <c r="W32" s="13">
        <v>5</v>
      </c>
      <c r="X32" s="13">
        <v>10</v>
      </c>
      <c r="Y32" s="13">
        <v>29</v>
      </c>
      <c r="Z32" s="13">
        <v>14</v>
      </c>
      <c r="AA32" s="13">
        <v>1</v>
      </c>
      <c r="AB32" s="18">
        <v>63</v>
      </c>
      <c r="AC32" s="18">
        <v>2</v>
      </c>
      <c r="AD32" s="18">
        <v>43</v>
      </c>
      <c r="AE32" s="18">
        <v>23</v>
      </c>
      <c r="AF32" s="18">
        <v>50</v>
      </c>
      <c r="AG32" s="18">
        <v>10</v>
      </c>
      <c r="AH32" s="18">
        <v>150</v>
      </c>
      <c r="AI32" s="18"/>
      <c r="AJ32" s="18">
        <v>5</v>
      </c>
      <c r="AK32" s="18">
        <v>4</v>
      </c>
      <c r="AL32" s="18"/>
      <c r="AM32" s="18"/>
      <c r="AN32" s="18"/>
      <c r="AO32" s="13">
        <v>96</v>
      </c>
      <c r="AP32" s="13">
        <v>35</v>
      </c>
      <c r="AQ32" s="13">
        <v>157</v>
      </c>
      <c r="AR32" s="18">
        <v>3</v>
      </c>
      <c r="AS32" s="18">
        <v>150</v>
      </c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>
        <v>1</v>
      </c>
      <c r="BE32" s="18">
        <v>10</v>
      </c>
      <c r="BF32" s="18"/>
      <c r="BG32" s="18"/>
      <c r="BH32" s="18">
        <v>2</v>
      </c>
      <c r="BI32" s="18">
        <v>30</v>
      </c>
      <c r="BJ32" s="18"/>
      <c r="BK32" s="18"/>
      <c r="BL32" s="18">
        <v>3</v>
      </c>
      <c r="BM32" s="18">
        <v>40</v>
      </c>
      <c r="BN32" s="18"/>
      <c r="BO32" s="18"/>
      <c r="BP32" s="18">
        <v>1</v>
      </c>
      <c r="BQ32" s="18">
        <v>3</v>
      </c>
      <c r="BR32" s="18"/>
      <c r="BS32" s="18"/>
    </row>
    <row r="33" spans="1:71" s="8" customFormat="1" ht="15" customHeight="1">
      <c r="A33" s="12">
        <f t="shared" si="0"/>
        <v>29</v>
      </c>
      <c r="B33" s="12" t="s">
        <v>300</v>
      </c>
      <c r="C33" s="39">
        <v>9833</v>
      </c>
      <c r="D33" s="19" t="s">
        <v>226</v>
      </c>
      <c r="E33" s="19">
        <f t="shared" si="1"/>
      </c>
      <c r="F33" s="20" t="s">
        <v>331</v>
      </c>
      <c r="G33" s="101">
        <f t="shared" si="2"/>
        <v>0</v>
      </c>
      <c r="H33" s="101">
        <f t="shared" si="3"/>
        <v>0</v>
      </c>
      <c r="I33" s="101"/>
      <c r="J33" s="52"/>
      <c r="K33" s="13"/>
      <c r="L33" s="13"/>
      <c r="M33" s="13"/>
      <c r="N33" s="13"/>
      <c r="O33" s="13"/>
      <c r="P33" s="13"/>
      <c r="Q33" s="13"/>
      <c r="R33" s="13"/>
      <c r="S33" s="38">
        <v>0</v>
      </c>
      <c r="T33" s="13"/>
      <c r="U33" s="13"/>
      <c r="V33" s="13"/>
      <c r="W33" s="13"/>
      <c r="X33" s="13"/>
      <c r="Y33" s="13"/>
      <c r="Z33" s="13"/>
      <c r="AA33" s="13"/>
      <c r="AB33" s="18"/>
      <c r="AC33" s="18"/>
      <c r="AD33" s="18"/>
      <c r="AE33" s="18"/>
      <c r="AF33" s="18">
        <v>2</v>
      </c>
      <c r="AG33" s="18"/>
      <c r="AH33" s="18">
        <v>10</v>
      </c>
      <c r="AI33" s="18"/>
      <c r="AJ33" s="18"/>
      <c r="AK33" s="18"/>
      <c r="AL33" s="18"/>
      <c r="AM33" s="18"/>
      <c r="AN33" s="18"/>
      <c r="AO33" s="13">
        <v>2</v>
      </c>
      <c r="AP33" s="13"/>
      <c r="AQ33" s="13">
        <v>7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</row>
    <row r="34" spans="1:71" s="8" customFormat="1" ht="15" customHeight="1">
      <c r="A34" s="12">
        <f t="shared" si="0"/>
        <v>30</v>
      </c>
      <c r="B34" s="12" t="s">
        <v>300</v>
      </c>
      <c r="C34" s="12">
        <v>9816</v>
      </c>
      <c r="D34" s="19" t="s">
        <v>217</v>
      </c>
      <c r="E34" s="19">
        <f t="shared" si="1"/>
      </c>
      <c r="F34" s="20" t="s">
        <v>331</v>
      </c>
      <c r="G34" s="101">
        <f t="shared" si="2"/>
        <v>83</v>
      </c>
      <c r="H34" s="101">
        <f t="shared" si="3"/>
        <v>14</v>
      </c>
      <c r="I34" s="101"/>
      <c r="J34" s="24"/>
      <c r="K34" s="13">
        <v>5</v>
      </c>
      <c r="L34" s="13">
        <v>14</v>
      </c>
      <c r="M34" s="13">
        <v>15</v>
      </c>
      <c r="N34" s="13">
        <v>9</v>
      </c>
      <c r="O34" s="13">
        <v>3</v>
      </c>
      <c r="P34" s="13">
        <v>12</v>
      </c>
      <c r="Q34" s="13">
        <v>16</v>
      </c>
      <c r="R34" s="13">
        <v>9</v>
      </c>
      <c r="S34" s="38"/>
      <c r="T34" s="13">
        <v>1</v>
      </c>
      <c r="U34" s="13">
        <v>3</v>
      </c>
      <c r="V34" s="13">
        <v>1</v>
      </c>
      <c r="W34" s="13">
        <v>2</v>
      </c>
      <c r="X34" s="13">
        <v>1</v>
      </c>
      <c r="Y34" s="13">
        <v>2</v>
      </c>
      <c r="Z34" s="13">
        <v>3</v>
      </c>
      <c r="AA34" s="13">
        <v>1</v>
      </c>
      <c r="AB34" s="18"/>
      <c r="AC34" s="18">
        <v>2</v>
      </c>
      <c r="AD34" s="18"/>
      <c r="AE34" s="18"/>
      <c r="AF34" s="18">
        <v>8</v>
      </c>
      <c r="AG34" s="18">
        <v>4</v>
      </c>
      <c r="AH34" s="18">
        <v>35</v>
      </c>
      <c r="AI34" s="18"/>
      <c r="AJ34" s="18"/>
      <c r="AK34" s="18"/>
      <c r="AL34" s="18"/>
      <c r="AM34" s="18"/>
      <c r="AN34" s="18"/>
      <c r="AO34" s="13">
        <v>12</v>
      </c>
      <c r="AP34" s="13">
        <v>25</v>
      </c>
      <c r="AQ34" s="13">
        <v>40</v>
      </c>
      <c r="AR34" s="18">
        <v>1</v>
      </c>
      <c r="AS34" s="18">
        <v>52</v>
      </c>
      <c r="AT34" s="18"/>
      <c r="AU34" s="18"/>
      <c r="AV34" s="18"/>
      <c r="AW34" s="18"/>
      <c r="AX34" s="18"/>
      <c r="AY34" s="18"/>
      <c r="AZ34" s="18"/>
      <c r="BA34" s="18"/>
      <c r="BB34" s="18">
        <v>3</v>
      </c>
      <c r="BC34" s="18"/>
      <c r="BD34" s="18"/>
      <c r="BE34" s="18"/>
      <c r="BF34" s="18">
        <v>4</v>
      </c>
      <c r="BG34" s="18">
        <v>12</v>
      </c>
      <c r="BH34" s="18"/>
      <c r="BI34" s="18"/>
      <c r="BJ34" s="18"/>
      <c r="BK34" s="18"/>
      <c r="BL34" s="18"/>
      <c r="BM34" s="18"/>
      <c r="BN34" s="18">
        <v>1</v>
      </c>
      <c r="BO34" s="18">
        <v>2</v>
      </c>
      <c r="BP34" s="18"/>
      <c r="BQ34" s="18"/>
      <c r="BR34" s="18"/>
      <c r="BS34" s="18"/>
    </row>
    <row r="35" spans="1:71" s="8" customFormat="1" ht="15" customHeight="1">
      <c r="A35" s="12">
        <f t="shared" si="0"/>
        <v>31</v>
      </c>
      <c r="B35" s="12" t="s">
        <v>300</v>
      </c>
      <c r="C35" s="12">
        <v>9757</v>
      </c>
      <c r="D35" s="19" t="s">
        <v>190</v>
      </c>
      <c r="E35" s="19">
        <f t="shared" si="1"/>
      </c>
      <c r="F35" s="20" t="s">
        <v>331</v>
      </c>
      <c r="G35" s="101">
        <f t="shared" si="2"/>
        <v>29</v>
      </c>
      <c r="H35" s="101">
        <f t="shared" si="3"/>
        <v>10</v>
      </c>
      <c r="I35" s="101"/>
      <c r="J35" s="24"/>
      <c r="K35" s="13"/>
      <c r="L35" s="13"/>
      <c r="M35" s="13">
        <v>4</v>
      </c>
      <c r="N35" s="13">
        <v>19</v>
      </c>
      <c r="O35" s="13"/>
      <c r="P35" s="13"/>
      <c r="Q35" s="13">
        <v>1</v>
      </c>
      <c r="R35" s="13">
        <v>5</v>
      </c>
      <c r="S35" s="38"/>
      <c r="T35" s="13"/>
      <c r="U35" s="13"/>
      <c r="V35" s="13">
        <v>4</v>
      </c>
      <c r="W35" s="13">
        <v>4</v>
      </c>
      <c r="X35" s="13"/>
      <c r="Y35" s="13"/>
      <c r="Z35" s="13"/>
      <c r="AA35" s="13">
        <v>2</v>
      </c>
      <c r="AB35" s="18"/>
      <c r="AC35" s="18">
        <v>4</v>
      </c>
      <c r="AD35" s="18">
        <v>4</v>
      </c>
      <c r="AE35" s="18">
        <v>4</v>
      </c>
      <c r="AF35" s="18"/>
      <c r="AG35" s="18"/>
      <c r="AH35" s="18"/>
      <c r="AI35" s="18"/>
      <c r="AJ35" s="18"/>
      <c r="AK35" s="18"/>
      <c r="AL35" s="18"/>
      <c r="AM35" s="18"/>
      <c r="AN35" s="18"/>
      <c r="AO35" s="13"/>
      <c r="AP35" s="13"/>
      <c r="AQ35" s="13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>
        <v>2</v>
      </c>
      <c r="BC35" s="18">
        <v>4</v>
      </c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v>2</v>
      </c>
      <c r="BO35" s="18">
        <v>4</v>
      </c>
      <c r="BP35" s="18"/>
      <c r="BQ35" s="18"/>
      <c r="BR35" s="18"/>
      <c r="BS35" s="18"/>
    </row>
    <row r="36" spans="1:71" s="8" customFormat="1" ht="15" customHeight="1">
      <c r="A36" s="12">
        <f t="shared" si="0"/>
        <v>32</v>
      </c>
      <c r="B36" s="12" t="s">
        <v>300</v>
      </c>
      <c r="C36" s="12">
        <v>9853</v>
      </c>
      <c r="D36" s="19" t="s">
        <v>243</v>
      </c>
      <c r="E36" s="19">
        <f t="shared" si="1"/>
      </c>
      <c r="F36" s="20" t="s">
        <v>331</v>
      </c>
      <c r="G36" s="101">
        <f t="shared" si="2"/>
        <v>43</v>
      </c>
      <c r="H36" s="101">
        <f t="shared" si="3"/>
        <v>47</v>
      </c>
      <c r="I36" s="101"/>
      <c r="J36" s="24"/>
      <c r="K36" s="22"/>
      <c r="L36" s="22"/>
      <c r="M36" s="22">
        <v>2</v>
      </c>
      <c r="N36" s="22">
        <v>35</v>
      </c>
      <c r="O36" s="22"/>
      <c r="P36" s="22"/>
      <c r="Q36" s="22"/>
      <c r="R36" s="22">
        <v>6</v>
      </c>
      <c r="S36" s="24"/>
      <c r="T36" s="22"/>
      <c r="U36" s="22"/>
      <c r="V36" s="22">
        <v>8</v>
      </c>
      <c r="W36" s="22">
        <v>14</v>
      </c>
      <c r="X36" s="22"/>
      <c r="Y36" s="22"/>
      <c r="Z36" s="22"/>
      <c r="AA36" s="22">
        <v>25</v>
      </c>
      <c r="AB36" s="23"/>
      <c r="AC36" s="23">
        <v>4</v>
      </c>
      <c r="AD36" s="23"/>
      <c r="AE36" s="23">
        <v>10</v>
      </c>
      <c r="AF36" s="23">
        <v>4</v>
      </c>
      <c r="AG36" s="23"/>
      <c r="AH36" s="23">
        <v>21</v>
      </c>
      <c r="AI36" s="23"/>
      <c r="AJ36" s="23"/>
      <c r="AK36" s="23"/>
      <c r="AL36" s="23"/>
      <c r="AM36" s="23"/>
      <c r="AN36" s="23"/>
      <c r="AO36" s="22">
        <v>47</v>
      </c>
      <c r="AP36" s="22"/>
      <c r="AQ36" s="22">
        <v>8</v>
      </c>
      <c r="AR36" s="23">
        <v>1</v>
      </c>
      <c r="AS36" s="23">
        <v>40</v>
      </c>
      <c r="AT36" s="23"/>
      <c r="AU36" s="23"/>
      <c r="AV36" s="23"/>
      <c r="AW36" s="23"/>
      <c r="AX36" s="23"/>
      <c r="AY36" s="23"/>
      <c r="AZ36" s="23"/>
      <c r="BA36" s="23"/>
      <c r="BB36" s="23">
        <v>5</v>
      </c>
      <c r="BC36" s="23">
        <v>2</v>
      </c>
      <c r="BD36" s="23"/>
      <c r="BE36" s="23"/>
      <c r="BF36" s="23"/>
      <c r="BG36" s="23"/>
      <c r="BH36" s="23"/>
      <c r="BI36" s="23"/>
      <c r="BJ36" s="23">
        <v>8</v>
      </c>
      <c r="BK36" s="23">
        <v>10</v>
      </c>
      <c r="BL36" s="23"/>
      <c r="BM36" s="23"/>
      <c r="BN36" s="23"/>
      <c r="BO36" s="23"/>
      <c r="BP36" s="23"/>
      <c r="BQ36" s="23"/>
      <c r="BR36" s="23">
        <v>1</v>
      </c>
      <c r="BS36" s="23">
        <v>5</v>
      </c>
    </row>
    <row r="37" spans="1:71" s="3" customFormat="1" ht="15" customHeight="1">
      <c r="A37" s="12">
        <f t="shared" si="0"/>
        <v>33</v>
      </c>
      <c r="B37" s="12" t="s">
        <v>300</v>
      </c>
      <c r="C37" s="12">
        <v>9817</v>
      </c>
      <c r="D37" s="19" t="s">
        <v>221</v>
      </c>
      <c r="E37" s="19">
        <f t="shared" si="1"/>
        <v>1</v>
      </c>
      <c r="F37" s="20" t="s">
        <v>334</v>
      </c>
      <c r="G37" s="101">
        <f t="shared" si="2"/>
        <v>52</v>
      </c>
      <c r="H37" s="101">
        <f t="shared" si="3"/>
        <v>7</v>
      </c>
      <c r="I37" s="101"/>
      <c r="J37" s="24"/>
      <c r="K37" s="13">
        <v>2</v>
      </c>
      <c r="L37" s="13">
        <v>8</v>
      </c>
      <c r="M37" s="13">
        <v>2</v>
      </c>
      <c r="N37" s="13">
        <v>14</v>
      </c>
      <c r="O37" s="13"/>
      <c r="P37" s="13">
        <v>9</v>
      </c>
      <c r="Q37" s="13">
        <v>5</v>
      </c>
      <c r="R37" s="13">
        <v>12</v>
      </c>
      <c r="S37" s="38"/>
      <c r="T37" s="13"/>
      <c r="U37" s="13">
        <v>4</v>
      </c>
      <c r="V37" s="13"/>
      <c r="W37" s="13"/>
      <c r="X37" s="13"/>
      <c r="Y37" s="13">
        <v>3</v>
      </c>
      <c r="Z37" s="13"/>
      <c r="AA37" s="13"/>
      <c r="AB37" s="18"/>
      <c r="AC37" s="18"/>
      <c r="AD37" s="18"/>
      <c r="AE37" s="18"/>
      <c r="AF37" s="18">
        <v>19</v>
      </c>
      <c r="AG37" s="18">
        <v>6</v>
      </c>
      <c r="AH37" s="18">
        <v>46</v>
      </c>
      <c r="AI37" s="18"/>
      <c r="AJ37" s="18"/>
      <c r="AK37" s="18"/>
      <c r="AL37" s="18"/>
      <c r="AM37" s="18"/>
      <c r="AN37" s="18"/>
      <c r="AO37" s="13">
        <v>21</v>
      </c>
      <c r="AP37" s="13">
        <v>6</v>
      </c>
      <c r="AQ37" s="13">
        <v>2</v>
      </c>
      <c r="AR37" s="18">
        <v>1</v>
      </c>
      <c r="AS37" s="18">
        <v>40</v>
      </c>
      <c r="AT37" s="18"/>
      <c r="AU37" s="18"/>
      <c r="AV37" s="18"/>
      <c r="AW37" s="18"/>
      <c r="AX37" s="18"/>
      <c r="AY37" s="18"/>
      <c r="AZ37" s="18">
        <v>1</v>
      </c>
      <c r="BA37" s="18">
        <v>32</v>
      </c>
      <c r="BB37" s="18"/>
      <c r="BC37" s="18"/>
      <c r="BD37" s="18"/>
      <c r="BE37" s="18"/>
      <c r="BF37" s="18">
        <v>1</v>
      </c>
      <c r="BG37" s="18">
        <v>2</v>
      </c>
      <c r="BH37" s="18"/>
      <c r="BI37" s="18"/>
      <c r="BJ37" s="18">
        <v>3</v>
      </c>
      <c r="BK37" s="18">
        <v>3</v>
      </c>
      <c r="BL37" s="18"/>
      <c r="BM37" s="18"/>
      <c r="BN37" s="18">
        <v>1</v>
      </c>
      <c r="BO37" s="18">
        <v>3</v>
      </c>
      <c r="BP37" s="18"/>
      <c r="BQ37" s="18"/>
      <c r="BR37" s="18"/>
      <c r="BS37" s="18"/>
    </row>
    <row r="38" spans="1:71" s="8" customFormat="1" ht="15" customHeight="1">
      <c r="A38" s="12">
        <f t="shared" si="0"/>
        <v>34</v>
      </c>
      <c r="B38" s="12" t="s">
        <v>300</v>
      </c>
      <c r="C38" s="41">
        <v>9778</v>
      </c>
      <c r="D38" s="19" t="s">
        <v>198</v>
      </c>
      <c r="E38" s="19">
        <f t="shared" si="1"/>
        <v>1</v>
      </c>
      <c r="F38" s="20" t="s">
        <v>334</v>
      </c>
      <c r="G38" s="101">
        <f t="shared" si="2"/>
        <v>67</v>
      </c>
      <c r="H38" s="101">
        <f t="shared" si="3"/>
        <v>0</v>
      </c>
      <c r="I38" s="101"/>
      <c r="J38" s="43">
        <v>67</v>
      </c>
      <c r="K38" s="13"/>
      <c r="L38" s="13"/>
      <c r="M38" s="13"/>
      <c r="N38" s="13"/>
      <c r="O38" s="13"/>
      <c r="P38" s="13"/>
      <c r="Q38" s="13"/>
      <c r="R38" s="13"/>
      <c r="S38" s="38"/>
      <c r="T38" s="13"/>
      <c r="U38" s="13"/>
      <c r="V38" s="13"/>
      <c r="W38" s="13"/>
      <c r="X38" s="13"/>
      <c r="Y38" s="13"/>
      <c r="Z38" s="13"/>
      <c r="AA38" s="13"/>
      <c r="AB38" s="18"/>
      <c r="AC38" s="18"/>
      <c r="AD38" s="18"/>
      <c r="AE38" s="18"/>
      <c r="AF38" s="18">
        <v>8</v>
      </c>
      <c r="AG38" s="18"/>
      <c r="AH38" s="18">
        <v>32</v>
      </c>
      <c r="AI38" s="18"/>
      <c r="AJ38" s="18"/>
      <c r="AK38" s="18"/>
      <c r="AL38" s="18"/>
      <c r="AM38" s="18"/>
      <c r="AN38" s="18"/>
      <c r="AO38" s="13">
        <v>2</v>
      </c>
      <c r="AP38" s="13">
        <v>10</v>
      </c>
      <c r="AQ38" s="13">
        <v>4</v>
      </c>
      <c r="AR38" s="18"/>
      <c r="AS38" s="18"/>
      <c r="AT38" s="18"/>
      <c r="AU38" s="18"/>
      <c r="AV38" s="18"/>
      <c r="AW38" s="18"/>
      <c r="AX38" s="18"/>
      <c r="AY38" s="18"/>
      <c r="AZ38" s="18">
        <v>1</v>
      </c>
      <c r="BA38" s="18">
        <v>1</v>
      </c>
      <c r="BB38" s="18">
        <v>6</v>
      </c>
      <c r="BC38" s="18">
        <v>6</v>
      </c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</row>
    <row r="39" spans="1:71" s="3" customFormat="1" ht="15" customHeight="1">
      <c r="A39" s="12">
        <f t="shared" si="0"/>
        <v>35</v>
      </c>
      <c r="B39" s="12" t="s">
        <v>300</v>
      </c>
      <c r="C39" s="41">
        <v>9779</v>
      </c>
      <c r="D39" s="19" t="s">
        <v>199</v>
      </c>
      <c r="E39" s="19">
        <f t="shared" si="1"/>
      </c>
      <c r="F39" s="20" t="s">
        <v>331</v>
      </c>
      <c r="G39" s="101">
        <f t="shared" si="2"/>
        <v>74</v>
      </c>
      <c r="H39" s="101">
        <f t="shared" si="3"/>
        <v>49</v>
      </c>
      <c r="I39" s="101"/>
      <c r="J39" s="43"/>
      <c r="K39" s="13"/>
      <c r="L39" s="13">
        <v>1</v>
      </c>
      <c r="M39" s="13">
        <v>8</v>
      </c>
      <c r="N39" s="13">
        <v>39</v>
      </c>
      <c r="O39" s="13"/>
      <c r="P39" s="13">
        <v>1</v>
      </c>
      <c r="Q39" s="13">
        <v>5</v>
      </c>
      <c r="R39" s="13">
        <v>20</v>
      </c>
      <c r="S39" s="38"/>
      <c r="T39" s="13">
        <v>5</v>
      </c>
      <c r="U39" s="13">
        <v>9</v>
      </c>
      <c r="V39" s="13">
        <v>9</v>
      </c>
      <c r="W39" s="13">
        <v>10</v>
      </c>
      <c r="X39" s="13">
        <v>5</v>
      </c>
      <c r="Y39" s="13">
        <v>2</v>
      </c>
      <c r="Z39" s="13">
        <v>6</v>
      </c>
      <c r="AA39" s="13">
        <v>3</v>
      </c>
      <c r="AB39" s="18">
        <v>9</v>
      </c>
      <c r="AC39" s="18">
        <v>4</v>
      </c>
      <c r="AD39" s="18">
        <v>2</v>
      </c>
      <c r="AE39" s="18"/>
      <c r="AF39" s="18">
        <v>5</v>
      </c>
      <c r="AG39" s="18">
        <v>1</v>
      </c>
      <c r="AH39" s="18">
        <v>60</v>
      </c>
      <c r="AI39" s="18"/>
      <c r="AJ39" s="18">
        <v>1</v>
      </c>
      <c r="AK39" s="18"/>
      <c r="AL39" s="18"/>
      <c r="AM39" s="18"/>
      <c r="AN39" s="18"/>
      <c r="AO39" s="13">
        <v>1</v>
      </c>
      <c r="AP39" s="13"/>
      <c r="AQ39" s="13">
        <v>12</v>
      </c>
      <c r="AR39" s="18">
        <v>3</v>
      </c>
      <c r="AS39" s="18">
        <v>90</v>
      </c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>
        <v>1</v>
      </c>
      <c r="BM39" s="18">
        <v>12</v>
      </c>
      <c r="BN39" s="18"/>
      <c r="BO39" s="18"/>
      <c r="BP39" s="18"/>
      <c r="BQ39" s="18"/>
      <c r="BR39" s="18"/>
      <c r="BS39" s="18"/>
    </row>
    <row r="40" spans="1:71" s="8" customFormat="1" ht="15" customHeight="1">
      <c r="A40" s="12">
        <f t="shared" si="0"/>
        <v>36</v>
      </c>
      <c r="B40" s="12" t="s">
        <v>300</v>
      </c>
      <c r="C40" s="41">
        <v>9780</v>
      </c>
      <c r="D40" s="19" t="s">
        <v>206</v>
      </c>
      <c r="E40" s="19">
        <f t="shared" si="1"/>
        <v>1</v>
      </c>
      <c r="F40" s="20" t="s">
        <v>334</v>
      </c>
      <c r="G40" s="101">
        <f t="shared" si="2"/>
        <v>137</v>
      </c>
      <c r="H40" s="101">
        <f t="shared" si="3"/>
        <v>112</v>
      </c>
      <c r="I40" s="101"/>
      <c r="J40" s="43"/>
      <c r="K40" s="13"/>
      <c r="L40" s="13"/>
      <c r="M40" s="13">
        <v>17</v>
      </c>
      <c r="N40" s="13">
        <v>71</v>
      </c>
      <c r="O40" s="13"/>
      <c r="P40" s="13">
        <v>2</v>
      </c>
      <c r="Q40" s="13">
        <v>12</v>
      </c>
      <c r="R40" s="13">
        <v>35</v>
      </c>
      <c r="S40" s="38"/>
      <c r="T40" s="13">
        <v>5</v>
      </c>
      <c r="U40" s="13">
        <v>6</v>
      </c>
      <c r="V40" s="13">
        <v>14</v>
      </c>
      <c r="W40" s="13">
        <v>54</v>
      </c>
      <c r="X40" s="13">
        <v>10</v>
      </c>
      <c r="Y40" s="13"/>
      <c r="Z40" s="13">
        <v>10</v>
      </c>
      <c r="AA40" s="13">
        <v>13</v>
      </c>
      <c r="AB40" s="18"/>
      <c r="AC40" s="18">
        <v>6</v>
      </c>
      <c r="AD40" s="18">
        <v>6</v>
      </c>
      <c r="AE40" s="18">
        <v>4</v>
      </c>
      <c r="AF40" s="18">
        <v>7</v>
      </c>
      <c r="AG40" s="18">
        <v>6</v>
      </c>
      <c r="AH40" s="18">
        <v>133</v>
      </c>
      <c r="AI40" s="18"/>
      <c r="AJ40" s="18"/>
      <c r="AK40" s="18"/>
      <c r="AL40" s="18"/>
      <c r="AM40" s="18"/>
      <c r="AN40" s="18"/>
      <c r="AO40" s="13">
        <v>10</v>
      </c>
      <c r="AP40" s="13">
        <v>8</v>
      </c>
      <c r="AQ40" s="13">
        <v>64</v>
      </c>
      <c r="AR40" s="18">
        <v>1</v>
      </c>
      <c r="AS40" s="18">
        <v>40</v>
      </c>
      <c r="AT40" s="18"/>
      <c r="AU40" s="18"/>
      <c r="AV40" s="18"/>
      <c r="AW40" s="18"/>
      <c r="AX40" s="18"/>
      <c r="AY40" s="18"/>
      <c r="AZ40" s="18">
        <v>1</v>
      </c>
      <c r="BA40" s="18">
        <v>8</v>
      </c>
      <c r="BB40" s="18">
        <v>14</v>
      </c>
      <c r="BC40" s="18">
        <v>0.5</v>
      </c>
      <c r="BD40" s="18"/>
      <c r="BE40" s="18"/>
      <c r="BF40" s="18"/>
      <c r="BG40" s="18"/>
      <c r="BH40" s="18">
        <v>1</v>
      </c>
      <c r="BI40" s="18">
        <v>20</v>
      </c>
      <c r="BJ40" s="18"/>
      <c r="BK40" s="18"/>
      <c r="BL40" s="18">
        <v>1</v>
      </c>
      <c r="BM40" s="18">
        <v>40</v>
      </c>
      <c r="BN40" s="18"/>
      <c r="BO40" s="18"/>
      <c r="BP40" s="18"/>
      <c r="BQ40" s="18"/>
      <c r="BR40" s="18">
        <v>12</v>
      </c>
      <c r="BS40" s="18">
        <v>9</v>
      </c>
    </row>
    <row r="41" spans="1:71" s="8" customFormat="1" ht="15" customHeight="1">
      <c r="A41" s="12">
        <f t="shared" si="0"/>
        <v>37</v>
      </c>
      <c r="B41" s="12" t="s">
        <v>300</v>
      </c>
      <c r="C41" s="39">
        <v>12115</v>
      </c>
      <c r="D41" s="19" t="s">
        <v>227</v>
      </c>
      <c r="E41" s="19">
        <f t="shared" si="1"/>
        <v>1</v>
      </c>
      <c r="F41" s="20" t="s">
        <v>334</v>
      </c>
      <c r="G41" s="101">
        <f t="shared" si="2"/>
        <v>16</v>
      </c>
      <c r="H41" s="101">
        <f t="shared" si="3"/>
        <v>12</v>
      </c>
      <c r="I41" s="101"/>
      <c r="J41" s="53"/>
      <c r="K41" s="13"/>
      <c r="L41" s="13">
        <v>2</v>
      </c>
      <c r="M41" s="13">
        <v>2</v>
      </c>
      <c r="N41" s="13">
        <v>5</v>
      </c>
      <c r="O41" s="13"/>
      <c r="P41" s="13">
        <v>2</v>
      </c>
      <c r="Q41" s="13">
        <v>2</v>
      </c>
      <c r="R41" s="13">
        <v>3</v>
      </c>
      <c r="S41" s="38"/>
      <c r="T41" s="13">
        <v>4</v>
      </c>
      <c r="U41" s="13">
        <v>1</v>
      </c>
      <c r="V41" s="13">
        <v>1</v>
      </c>
      <c r="W41" s="13"/>
      <c r="X41" s="13">
        <v>4</v>
      </c>
      <c r="Y41" s="13"/>
      <c r="Z41" s="13">
        <v>1</v>
      </c>
      <c r="AA41" s="13">
        <v>1</v>
      </c>
      <c r="AB41" s="18"/>
      <c r="AC41" s="18"/>
      <c r="AD41" s="18"/>
      <c r="AE41" s="18">
        <v>4</v>
      </c>
      <c r="AF41" s="18">
        <v>2</v>
      </c>
      <c r="AG41" s="18">
        <v>2</v>
      </c>
      <c r="AH41" s="18">
        <v>16</v>
      </c>
      <c r="AI41" s="18"/>
      <c r="AJ41" s="18"/>
      <c r="AK41" s="18">
        <v>1</v>
      </c>
      <c r="AL41" s="18"/>
      <c r="AM41" s="18"/>
      <c r="AN41" s="18"/>
      <c r="AO41" s="13">
        <v>2</v>
      </c>
      <c r="AP41" s="13">
        <v>3</v>
      </c>
      <c r="AQ41" s="13">
        <v>9</v>
      </c>
      <c r="AR41" s="18">
        <v>16</v>
      </c>
      <c r="AS41" s="18">
        <v>32</v>
      </c>
      <c r="AT41" s="18">
        <v>4</v>
      </c>
      <c r="AU41" s="18">
        <v>8</v>
      </c>
      <c r="AV41" s="18"/>
      <c r="AW41" s="18"/>
      <c r="AX41" s="18">
        <v>3</v>
      </c>
      <c r="AY41" s="18">
        <v>6</v>
      </c>
      <c r="AZ41" s="18"/>
      <c r="BA41" s="18"/>
      <c r="BB41" s="18"/>
      <c r="BC41" s="18"/>
      <c r="BD41" s="18"/>
      <c r="BE41" s="18"/>
      <c r="BF41" s="18">
        <v>2</v>
      </c>
      <c r="BG41" s="18">
        <v>0.5</v>
      </c>
      <c r="BH41" s="18"/>
      <c r="BI41" s="18"/>
      <c r="BJ41" s="18"/>
      <c r="BK41" s="18"/>
      <c r="BL41" s="18"/>
      <c r="BM41" s="18"/>
      <c r="BN41" s="18">
        <v>1</v>
      </c>
      <c r="BO41" s="18">
        <v>5</v>
      </c>
      <c r="BP41" s="18"/>
      <c r="BQ41" s="18"/>
      <c r="BR41" s="18"/>
      <c r="BS41" s="18"/>
    </row>
    <row r="42" spans="1:71" s="3" customFormat="1" ht="15" customHeight="1">
      <c r="A42" s="12">
        <f t="shared" si="0"/>
        <v>38</v>
      </c>
      <c r="B42" s="12" t="s">
        <v>300</v>
      </c>
      <c r="C42" s="41">
        <v>9785</v>
      </c>
      <c r="D42" s="19" t="s">
        <v>209</v>
      </c>
      <c r="E42" s="19">
        <f t="shared" si="1"/>
        <v>1</v>
      </c>
      <c r="F42" s="20" t="s">
        <v>334</v>
      </c>
      <c r="G42" s="101">
        <f t="shared" si="2"/>
        <v>31</v>
      </c>
      <c r="H42" s="101">
        <f t="shared" si="3"/>
        <v>5</v>
      </c>
      <c r="I42" s="101"/>
      <c r="J42" s="43"/>
      <c r="K42" s="13">
        <v>2</v>
      </c>
      <c r="L42" s="13">
        <v>4</v>
      </c>
      <c r="M42" s="13">
        <v>9</v>
      </c>
      <c r="N42" s="13">
        <v>3</v>
      </c>
      <c r="O42" s="13">
        <v>4</v>
      </c>
      <c r="P42" s="13"/>
      <c r="Q42" s="13">
        <v>8</v>
      </c>
      <c r="R42" s="13">
        <v>1</v>
      </c>
      <c r="S42" s="38"/>
      <c r="T42" s="13">
        <v>2</v>
      </c>
      <c r="U42" s="13">
        <v>1</v>
      </c>
      <c r="V42" s="13"/>
      <c r="W42" s="13">
        <v>1</v>
      </c>
      <c r="X42" s="13"/>
      <c r="Y42" s="13"/>
      <c r="Z42" s="13">
        <v>1</v>
      </c>
      <c r="AA42" s="13"/>
      <c r="AB42" s="18"/>
      <c r="AC42" s="18"/>
      <c r="AD42" s="18"/>
      <c r="AE42" s="18"/>
      <c r="AF42" s="18">
        <v>7</v>
      </c>
      <c r="AG42" s="18">
        <v>1</v>
      </c>
      <c r="AH42" s="18">
        <v>24</v>
      </c>
      <c r="AI42" s="18"/>
      <c r="AJ42" s="18"/>
      <c r="AK42" s="18"/>
      <c r="AL42" s="18"/>
      <c r="AM42" s="18"/>
      <c r="AN42" s="18"/>
      <c r="AO42" s="13"/>
      <c r="AP42" s="13"/>
      <c r="AQ42" s="13">
        <v>6</v>
      </c>
      <c r="AR42" s="18"/>
      <c r="AS42" s="18"/>
      <c r="AT42" s="18"/>
      <c r="AU42" s="18"/>
      <c r="AV42" s="18">
        <v>1</v>
      </c>
      <c r="AW42" s="18">
        <v>12</v>
      </c>
      <c r="AX42" s="18"/>
      <c r="AY42" s="18"/>
      <c r="AZ42" s="18">
        <v>3</v>
      </c>
      <c r="BA42" s="18">
        <v>20</v>
      </c>
      <c r="BB42" s="18"/>
      <c r="BC42" s="18"/>
      <c r="BD42" s="18"/>
      <c r="BE42" s="18"/>
      <c r="BF42" s="18"/>
      <c r="BG42" s="18"/>
      <c r="BH42" s="18">
        <v>2</v>
      </c>
      <c r="BI42" s="18">
        <v>10</v>
      </c>
      <c r="BJ42" s="18"/>
      <c r="BK42" s="18"/>
      <c r="BL42" s="18">
        <v>1</v>
      </c>
      <c r="BM42" s="18">
        <v>15</v>
      </c>
      <c r="BN42" s="18"/>
      <c r="BO42" s="18"/>
      <c r="BP42" s="18"/>
      <c r="BQ42" s="18"/>
      <c r="BR42" s="18"/>
      <c r="BS42" s="18"/>
    </row>
    <row r="43" spans="1:71" s="8" customFormat="1" ht="15" customHeight="1">
      <c r="A43" s="12">
        <f t="shared" si="0"/>
        <v>39</v>
      </c>
      <c r="B43" s="12" t="s">
        <v>300</v>
      </c>
      <c r="C43" s="12">
        <v>9758</v>
      </c>
      <c r="D43" s="19" t="s">
        <v>191</v>
      </c>
      <c r="E43" s="19">
        <f t="shared" si="1"/>
      </c>
      <c r="F43" s="20" t="s">
        <v>331</v>
      </c>
      <c r="G43" s="101">
        <f t="shared" si="2"/>
        <v>59</v>
      </c>
      <c r="H43" s="101">
        <f t="shared" si="3"/>
        <v>2</v>
      </c>
      <c r="I43" s="101"/>
      <c r="J43" s="24"/>
      <c r="K43" s="16"/>
      <c r="L43" s="16"/>
      <c r="M43" s="16">
        <v>2</v>
      </c>
      <c r="N43" s="16">
        <v>39</v>
      </c>
      <c r="O43" s="16"/>
      <c r="P43" s="16"/>
      <c r="Q43" s="16"/>
      <c r="R43" s="16">
        <v>18</v>
      </c>
      <c r="S43" s="38"/>
      <c r="T43" s="16"/>
      <c r="U43" s="16"/>
      <c r="V43" s="16"/>
      <c r="W43" s="16">
        <v>2</v>
      </c>
      <c r="X43" s="16"/>
      <c r="Y43" s="16"/>
      <c r="Z43" s="16"/>
      <c r="AA43" s="16"/>
      <c r="AB43" s="30"/>
      <c r="AC43" s="30"/>
      <c r="AD43" s="30"/>
      <c r="AE43" s="30"/>
      <c r="AF43" s="30"/>
      <c r="AG43" s="30"/>
      <c r="AH43" s="30">
        <v>35</v>
      </c>
      <c r="AI43" s="30"/>
      <c r="AJ43" s="30"/>
      <c r="AK43" s="30"/>
      <c r="AL43" s="30"/>
      <c r="AM43" s="30"/>
      <c r="AN43" s="30"/>
      <c r="AO43" s="16"/>
      <c r="AP43" s="30"/>
      <c r="AQ43" s="16"/>
      <c r="AR43" s="30">
        <v>1</v>
      </c>
      <c r="AS43" s="30">
        <v>20</v>
      </c>
      <c r="AT43" s="30"/>
      <c r="AU43" s="30"/>
      <c r="AV43" s="30"/>
      <c r="AW43" s="30"/>
      <c r="AX43" s="30"/>
      <c r="AY43" s="30"/>
      <c r="AZ43" s="30"/>
      <c r="BA43" s="30"/>
      <c r="BB43" s="30">
        <v>10</v>
      </c>
      <c r="BC43" s="30"/>
      <c r="BD43" s="30">
        <v>1</v>
      </c>
      <c r="BE43" s="30">
        <v>5</v>
      </c>
      <c r="BF43" s="30"/>
      <c r="BG43" s="30"/>
      <c r="BH43" s="30">
        <v>1</v>
      </c>
      <c r="BI43" s="30">
        <v>5</v>
      </c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3" customFormat="1" ht="15" customHeight="1">
      <c r="A44" s="12">
        <f t="shared" si="0"/>
        <v>40</v>
      </c>
      <c r="B44" s="12" t="s">
        <v>300</v>
      </c>
      <c r="C44" s="12">
        <v>9759</v>
      </c>
      <c r="D44" s="19" t="s">
        <v>192</v>
      </c>
      <c r="E44" s="19">
        <f t="shared" si="1"/>
        <v>1</v>
      </c>
      <c r="F44" s="20" t="s">
        <v>334</v>
      </c>
      <c r="G44" s="101">
        <f t="shared" si="2"/>
        <v>71</v>
      </c>
      <c r="H44" s="101">
        <f t="shared" si="3"/>
        <v>26</v>
      </c>
      <c r="I44" s="101"/>
      <c r="J44" s="24"/>
      <c r="K44" s="16"/>
      <c r="L44" s="16">
        <v>1</v>
      </c>
      <c r="M44" s="16">
        <v>7</v>
      </c>
      <c r="N44" s="16">
        <v>47</v>
      </c>
      <c r="O44" s="16"/>
      <c r="P44" s="16"/>
      <c r="Q44" s="16">
        <v>7</v>
      </c>
      <c r="R44" s="16">
        <v>9</v>
      </c>
      <c r="S44" s="38"/>
      <c r="T44" s="16"/>
      <c r="U44" s="16">
        <v>5</v>
      </c>
      <c r="V44" s="16">
        <v>6</v>
      </c>
      <c r="W44" s="16">
        <v>2</v>
      </c>
      <c r="X44" s="16"/>
      <c r="Y44" s="16">
        <v>4</v>
      </c>
      <c r="Z44" s="16">
        <v>7</v>
      </c>
      <c r="AA44" s="16">
        <v>2</v>
      </c>
      <c r="AB44" s="30"/>
      <c r="AC44" s="30">
        <v>6</v>
      </c>
      <c r="AD44" s="30"/>
      <c r="AE44" s="30"/>
      <c r="AF44" s="30">
        <v>19</v>
      </c>
      <c r="AG44" s="30">
        <v>4</v>
      </c>
      <c r="AH44" s="30">
        <v>65</v>
      </c>
      <c r="AI44" s="30">
        <v>3</v>
      </c>
      <c r="AJ44" s="30"/>
      <c r="AK44" s="30"/>
      <c r="AL44" s="30"/>
      <c r="AM44" s="30"/>
      <c r="AN44" s="30"/>
      <c r="AO44" s="30">
        <v>19</v>
      </c>
      <c r="AP44" s="30">
        <v>5</v>
      </c>
      <c r="AQ44" s="16"/>
      <c r="AR44" s="30">
        <v>1</v>
      </c>
      <c r="AS44" s="30">
        <v>60</v>
      </c>
      <c r="AT44" s="30"/>
      <c r="AU44" s="30"/>
      <c r="AV44" s="30"/>
      <c r="AW44" s="30"/>
      <c r="AX44" s="30"/>
      <c r="AY44" s="30"/>
      <c r="AZ44" s="30"/>
      <c r="BA44" s="30"/>
      <c r="BB44" s="30">
        <v>11</v>
      </c>
      <c r="BC44" s="30"/>
      <c r="BD44" s="30"/>
      <c r="BE44" s="30"/>
      <c r="BF44" s="30">
        <v>3</v>
      </c>
      <c r="BG44" s="30">
        <v>3</v>
      </c>
      <c r="BH44" s="30"/>
      <c r="BI44" s="30"/>
      <c r="BJ44" s="30">
        <v>3</v>
      </c>
      <c r="BK44" s="30">
        <v>3</v>
      </c>
      <c r="BL44" s="30"/>
      <c r="BM44" s="30"/>
      <c r="BN44" s="30">
        <v>1</v>
      </c>
      <c r="BO44" s="30">
        <v>4</v>
      </c>
      <c r="BP44" s="30"/>
      <c r="BQ44" s="30"/>
      <c r="BR44" s="30"/>
      <c r="BS44" s="30"/>
    </row>
    <row r="45" spans="1:71" s="3" customFormat="1" ht="15" customHeight="1">
      <c r="A45" s="12">
        <f t="shared" si="0"/>
        <v>41</v>
      </c>
      <c r="B45" s="12" t="s">
        <v>300</v>
      </c>
      <c r="C45" s="39">
        <v>9835</v>
      </c>
      <c r="D45" s="19" t="s">
        <v>237</v>
      </c>
      <c r="E45" s="19">
        <f t="shared" si="1"/>
      </c>
      <c r="F45" s="20" t="s">
        <v>331</v>
      </c>
      <c r="G45" s="101">
        <f t="shared" si="2"/>
        <v>13</v>
      </c>
      <c r="H45" s="101">
        <f t="shared" si="3"/>
        <v>4</v>
      </c>
      <c r="I45" s="101"/>
      <c r="J45" s="52"/>
      <c r="K45" s="13"/>
      <c r="L45" s="13">
        <v>1</v>
      </c>
      <c r="M45" s="13">
        <v>2</v>
      </c>
      <c r="N45" s="13">
        <v>5</v>
      </c>
      <c r="O45" s="13"/>
      <c r="P45" s="13"/>
      <c r="Q45" s="13">
        <v>2</v>
      </c>
      <c r="R45" s="13">
        <v>3</v>
      </c>
      <c r="S45" s="38"/>
      <c r="T45" s="13"/>
      <c r="U45" s="13"/>
      <c r="V45" s="13">
        <v>2</v>
      </c>
      <c r="W45" s="13">
        <v>1</v>
      </c>
      <c r="X45" s="13"/>
      <c r="Y45" s="13">
        <v>1</v>
      </c>
      <c r="Z45" s="13"/>
      <c r="AA45" s="13"/>
      <c r="AB45" s="18"/>
      <c r="AC45" s="18"/>
      <c r="AD45" s="18"/>
      <c r="AE45" s="18">
        <v>1</v>
      </c>
      <c r="AF45" s="18">
        <v>2</v>
      </c>
      <c r="AG45" s="18"/>
      <c r="AH45" s="18">
        <v>10</v>
      </c>
      <c r="AI45" s="18"/>
      <c r="AJ45" s="18"/>
      <c r="AK45" s="18"/>
      <c r="AL45" s="18"/>
      <c r="AM45" s="18"/>
      <c r="AN45" s="18"/>
      <c r="AO45" s="13">
        <v>3</v>
      </c>
      <c r="AP45" s="13"/>
      <c r="AQ45" s="13"/>
      <c r="AR45" s="18"/>
      <c r="AS45" s="18"/>
      <c r="AT45" s="18"/>
      <c r="AU45" s="18"/>
      <c r="AV45" s="18"/>
      <c r="AW45" s="18"/>
      <c r="AX45" s="18">
        <v>1</v>
      </c>
      <c r="AY45" s="18">
        <v>1</v>
      </c>
      <c r="AZ45" s="18"/>
      <c r="BA45" s="18"/>
      <c r="BB45" s="18">
        <v>4</v>
      </c>
      <c r="BC45" s="18">
        <v>8</v>
      </c>
      <c r="BD45" s="18"/>
      <c r="BE45" s="18"/>
      <c r="BF45" s="18"/>
      <c r="BG45" s="18"/>
      <c r="BH45" s="18"/>
      <c r="BI45" s="18"/>
      <c r="BJ45" s="18">
        <v>1</v>
      </c>
      <c r="BK45" s="18">
        <v>2</v>
      </c>
      <c r="BL45" s="18"/>
      <c r="BM45" s="18"/>
      <c r="BN45" s="18">
        <v>2</v>
      </c>
      <c r="BO45" s="18">
        <v>3</v>
      </c>
      <c r="BP45" s="18"/>
      <c r="BQ45" s="18"/>
      <c r="BR45" s="18">
        <v>17</v>
      </c>
      <c r="BS45" s="18">
        <v>8</v>
      </c>
    </row>
    <row r="46" spans="1:71" s="8" customFormat="1" ht="15" customHeight="1">
      <c r="A46" s="12">
        <f t="shared" si="0"/>
        <v>42</v>
      </c>
      <c r="B46" s="12" t="s">
        <v>300</v>
      </c>
      <c r="C46" s="41">
        <v>9783</v>
      </c>
      <c r="D46" s="19" t="s">
        <v>200</v>
      </c>
      <c r="E46" s="19">
        <f t="shared" si="1"/>
      </c>
      <c r="F46" s="20" t="s">
        <v>331</v>
      </c>
      <c r="G46" s="101">
        <f t="shared" si="2"/>
        <v>74</v>
      </c>
      <c r="H46" s="101">
        <f t="shared" si="3"/>
        <v>18</v>
      </c>
      <c r="I46" s="101"/>
      <c r="J46" s="43"/>
      <c r="K46" s="13">
        <v>3</v>
      </c>
      <c r="L46" s="13">
        <v>5</v>
      </c>
      <c r="M46" s="13">
        <v>18</v>
      </c>
      <c r="N46" s="13">
        <v>13</v>
      </c>
      <c r="O46" s="13">
        <v>4</v>
      </c>
      <c r="P46" s="13">
        <v>7</v>
      </c>
      <c r="Q46" s="13">
        <v>14</v>
      </c>
      <c r="R46" s="13">
        <v>10</v>
      </c>
      <c r="S46" s="38"/>
      <c r="T46" s="13">
        <v>3</v>
      </c>
      <c r="U46" s="13">
        <v>4</v>
      </c>
      <c r="V46" s="13">
        <v>2</v>
      </c>
      <c r="W46" s="13">
        <v>1</v>
      </c>
      <c r="X46" s="13">
        <v>3</v>
      </c>
      <c r="Y46" s="13">
        <v>2</v>
      </c>
      <c r="Z46" s="13">
        <v>2</v>
      </c>
      <c r="AA46" s="13">
        <v>1</v>
      </c>
      <c r="AB46" s="18">
        <v>2</v>
      </c>
      <c r="AC46" s="18">
        <v>2</v>
      </c>
      <c r="AD46" s="18"/>
      <c r="AE46" s="18">
        <v>1</v>
      </c>
      <c r="AF46" s="18">
        <v>3</v>
      </c>
      <c r="AG46" s="18">
        <v>4</v>
      </c>
      <c r="AH46" s="18">
        <v>42</v>
      </c>
      <c r="AI46" s="18"/>
      <c r="AJ46" s="18"/>
      <c r="AK46" s="18"/>
      <c r="AL46" s="18"/>
      <c r="AM46" s="18"/>
      <c r="AN46" s="18"/>
      <c r="AO46" s="18">
        <v>2</v>
      </c>
      <c r="AP46" s="18">
        <v>4</v>
      </c>
      <c r="AQ46" s="18">
        <v>20</v>
      </c>
      <c r="AR46" s="18">
        <v>1</v>
      </c>
      <c r="AS46" s="18">
        <v>40</v>
      </c>
      <c r="AT46" s="18">
        <v>1</v>
      </c>
      <c r="AU46" s="18">
        <v>10</v>
      </c>
      <c r="AV46" s="18"/>
      <c r="AW46" s="18"/>
      <c r="AX46" s="18"/>
      <c r="AY46" s="18"/>
      <c r="AZ46" s="18"/>
      <c r="BA46" s="18"/>
      <c r="BB46" s="18">
        <v>13</v>
      </c>
      <c r="BC46" s="18">
        <v>20</v>
      </c>
      <c r="BD46" s="18"/>
      <c r="BE46" s="18"/>
      <c r="BF46" s="18">
        <v>1</v>
      </c>
      <c r="BG46" s="18">
        <v>3</v>
      </c>
      <c r="BH46" s="18"/>
      <c r="BI46" s="18"/>
      <c r="BJ46" s="18">
        <v>2</v>
      </c>
      <c r="BK46" s="18">
        <v>4</v>
      </c>
      <c r="BL46" s="18"/>
      <c r="BM46" s="18"/>
      <c r="BN46" s="18">
        <v>4</v>
      </c>
      <c r="BO46" s="18">
        <v>8</v>
      </c>
      <c r="BP46" s="18"/>
      <c r="BQ46" s="18"/>
      <c r="BR46" s="18">
        <v>6</v>
      </c>
      <c r="BS46" s="18">
        <v>15</v>
      </c>
    </row>
    <row r="47" spans="1:71" s="8" customFormat="1" ht="15" customHeight="1">
      <c r="A47" s="12">
        <f t="shared" si="0"/>
        <v>43</v>
      </c>
      <c r="B47" s="12" t="s">
        <v>300</v>
      </c>
      <c r="C47" s="39">
        <v>9838</v>
      </c>
      <c r="D47" s="19" t="s">
        <v>232</v>
      </c>
      <c r="E47" s="19">
        <f t="shared" si="1"/>
        <v>1</v>
      </c>
      <c r="F47" s="20" t="s">
        <v>334</v>
      </c>
      <c r="G47" s="101">
        <f t="shared" si="2"/>
        <v>22</v>
      </c>
      <c r="H47" s="101">
        <f t="shared" si="3"/>
        <v>5</v>
      </c>
      <c r="I47" s="101"/>
      <c r="J47" s="52"/>
      <c r="K47" s="18"/>
      <c r="L47" s="13"/>
      <c r="M47" s="13">
        <v>2</v>
      </c>
      <c r="N47" s="13">
        <v>10</v>
      </c>
      <c r="O47" s="13"/>
      <c r="P47" s="13"/>
      <c r="Q47" s="13">
        <v>2</v>
      </c>
      <c r="R47" s="13">
        <v>8</v>
      </c>
      <c r="S47" s="38"/>
      <c r="T47" s="13"/>
      <c r="U47" s="13"/>
      <c r="V47" s="13">
        <v>1</v>
      </c>
      <c r="W47" s="13">
        <v>1</v>
      </c>
      <c r="X47" s="13"/>
      <c r="Y47" s="13"/>
      <c r="Z47" s="13">
        <v>1</v>
      </c>
      <c r="AA47" s="13">
        <v>2</v>
      </c>
      <c r="AB47" s="18">
        <v>1</v>
      </c>
      <c r="AC47" s="18"/>
      <c r="AD47" s="18"/>
      <c r="AE47" s="18"/>
      <c r="AF47" s="18"/>
      <c r="AG47" s="18"/>
      <c r="AH47" s="18">
        <v>16</v>
      </c>
      <c r="AI47" s="18"/>
      <c r="AJ47" s="18"/>
      <c r="AK47" s="18"/>
      <c r="AL47" s="18"/>
      <c r="AM47" s="18"/>
      <c r="AN47" s="18"/>
      <c r="AO47" s="13"/>
      <c r="AP47" s="13"/>
      <c r="AQ47" s="13"/>
      <c r="AR47" s="18"/>
      <c r="AS47" s="18"/>
      <c r="AT47" s="18">
        <v>1</v>
      </c>
      <c r="AU47" s="18">
        <v>4</v>
      </c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>
        <v>4</v>
      </c>
      <c r="BO47" s="18">
        <v>8</v>
      </c>
      <c r="BP47" s="18"/>
      <c r="BQ47" s="18"/>
      <c r="BR47" s="18">
        <v>1</v>
      </c>
      <c r="BS47" s="18">
        <v>4</v>
      </c>
    </row>
    <row r="48" spans="1:71" s="83" customFormat="1" ht="15" customHeight="1">
      <c r="A48" s="12">
        <f t="shared" si="0"/>
        <v>44</v>
      </c>
      <c r="B48" s="17" t="s">
        <v>297</v>
      </c>
      <c r="C48" s="17">
        <v>9803</v>
      </c>
      <c r="D48" s="80" t="s">
        <v>211</v>
      </c>
      <c r="E48" s="80">
        <f t="shared" si="1"/>
      </c>
      <c r="F48" s="20" t="s">
        <v>331</v>
      </c>
      <c r="G48" s="101">
        <f t="shared" si="2"/>
        <v>21</v>
      </c>
      <c r="H48" s="101">
        <f t="shared" si="3"/>
        <v>0</v>
      </c>
      <c r="I48" s="101"/>
      <c r="J48" s="24"/>
      <c r="K48" s="18"/>
      <c r="L48" s="18">
        <v>1</v>
      </c>
      <c r="M48" s="18">
        <v>7</v>
      </c>
      <c r="N48" s="18">
        <v>5</v>
      </c>
      <c r="O48" s="18"/>
      <c r="P48" s="18"/>
      <c r="Q48" s="18">
        <v>5</v>
      </c>
      <c r="R48" s="18">
        <v>3</v>
      </c>
      <c r="S48" s="38">
        <v>0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>
        <v>5</v>
      </c>
      <c r="AP48" s="18">
        <v>4</v>
      </c>
      <c r="AQ48" s="18">
        <v>13</v>
      </c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</row>
    <row r="49" spans="1:71" s="8" customFormat="1" ht="15" customHeight="1">
      <c r="A49" s="12">
        <f t="shared" si="0"/>
        <v>45</v>
      </c>
      <c r="B49" s="12" t="s">
        <v>300</v>
      </c>
      <c r="C49" s="12">
        <v>9760</v>
      </c>
      <c r="D49" s="19" t="s">
        <v>193</v>
      </c>
      <c r="E49" s="19">
        <f t="shared" si="1"/>
        <v>1</v>
      </c>
      <c r="F49" s="20" t="s">
        <v>334</v>
      </c>
      <c r="G49" s="101">
        <f t="shared" si="2"/>
        <v>53</v>
      </c>
      <c r="H49" s="101">
        <f t="shared" si="3"/>
        <v>28</v>
      </c>
      <c r="I49" s="101"/>
      <c r="J49" s="24"/>
      <c r="K49" s="13">
        <v>2</v>
      </c>
      <c r="L49" s="13">
        <v>6</v>
      </c>
      <c r="M49" s="13">
        <v>9</v>
      </c>
      <c r="N49" s="13">
        <v>20</v>
      </c>
      <c r="O49" s="13"/>
      <c r="P49" s="13">
        <v>6</v>
      </c>
      <c r="Q49" s="13">
        <v>2</v>
      </c>
      <c r="R49" s="13">
        <v>8</v>
      </c>
      <c r="S49" s="38"/>
      <c r="T49" s="13">
        <v>4</v>
      </c>
      <c r="U49" s="13">
        <v>4</v>
      </c>
      <c r="V49" s="13">
        <v>4</v>
      </c>
      <c r="W49" s="13">
        <v>2</v>
      </c>
      <c r="X49" s="13">
        <v>6</v>
      </c>
      <c r="Y49" s="13">
        <v>1</v>
      </c>
      <c r="Z49" s="13">
        <v>5</v>
      </c>
      <c r="AA49" s="13">
        <v>2</v>
      </c>
      <c r="AB49" s="18">
        <v>10</v>
      </c>
      <c r="AC49" s="18">
        <v>2</v>
      </c>
      <c r="AD49" s="18">
        <v>5</v>
      </c>
      <c r="AE49" s="18"/>
      <c r="AF49" s="18">
        <v>10</v>
      </c>
      <c r="AG49" s="18">
        <v>1</v>
      </c>
      <c r="AH49" s="18">
        <v>38</v>
      </c>
      <c r="AI49" s="18">
        <v>2</v>
      </c>
      <c r="AJ49" s="18">
        <v>1</v>
      </c>
      <c r="AK49" s="18"/>
      <c r="AL49" s="18"/>
      <c r="AM49" s="18"/>
      <c r="AN49" s="18"/>
      <c r="AO49" s="44">
        <v>8</v>
      </c>
      <c r="AP49" s="44"/>
      <c r="AQ49" s="13">
        <v>16</v>
      </c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>
        <v>10</v>
      </c>
      <c r="BC49" s="18">
        <v>50</v>
      </c>
      <c r="BD49" s="18"/>
      <c r="BE49" s="18"/>
      <c r="BF49" s="18"/>
      <c r="BG49" s="18"/>
      <c r="BH49" s="18"/>
      <c r="BI49" s="18"/>
      <c r="BJ49" s="18">
        <v>8</v>
      </c>
      <c r="BK49" s="18">
        <v>6</v>
      </c>
      <c r="BL49" s="18"/>
      <c r="BM49" s="18"/>
      <c r="BN49" s="18">
        <v>3</v>
      </c>
      <c r="BO49" s="18">
        <v>10</v>
      </c>
      <c r="BP49" s="18"/>
      <c r="BQ49" s="18"/>
      <c r="BR49" s="18"/>
      <c r="BS49" s="18"/>
    </row>
    <row r="50" spans="1:71" s="8" customFormat="1" ht="15" customHeight="1">
      <c r="A50" s="12">
        <f t="shared" si="0"/>
        <v>46</v>
      </c>
      <c r="B50" s="12" t="s">
        <v>300</v>
      </c>
      <c r="C50" s="41">
        <v>9786</v>
      </c>
      <c r="D50" s="19" t="s">
        <v>207</v>
      </c>
      <c r="E50" s="19">
        <f t="shared" si="1"/>
      </c>
      <c r="F50" s="20" t="s">
        <v>331</v>
      </c>
      <c r="G50" s="101">
        <f t="shared" si="2"/>
        <v>22</v>
      </c>
      <c r="H50" s="101">
        <f t="shared" si="3"/>
        <v>3</v>
      </c>
      <c r="I50" s="101"/>
      <c r="J50" s="43"/>
      <c r="K50" s="13">
        <v>1</v>
      </c>
      <c r="L50" s="13">
        <v>3</v>
      </c>
      <c r="M50" s="13">
        <v>2</v>
      </c>
      <c r="N50" s="13">
        <v>8</v>
      </c>
      <c r="O50" s="13"/>
      <c r="P50" s="13">
        <v>3</v>
      </c>
      <c r="Q50" s="13">
        <v>1</v>
      </c>
      <c r="R50" s="13">
        <v>4</v>
      </c>
      <c r="S50" s="38"/>
      <c r="T50" s="13"/>
      <c r="U50" s="13">
        <v>1</v>
      </c>
      <c r="V50" s="13"/>
      <c r="W50" s="13">
        <v>1</v>
      </c>
      <c r="X50" s="13"/>
      <c r="Y50" s="13">
        <v>1</v>
      </c>
      <c r="Z50" s="13"/>
      <c r="AA50" s="13"/>
      <c r="AB50" s="18"/>
      <c r="AC50" s="18"/>
      <c r="AD50" s="18"/>
      <c r="AE50" s="18"/>
      <c r="AF50" s="18"/>
      <c r="AG50" s="18"/>
      <c r="AH50" s="18"/>
      <c r="AI50" s="18">
        <v>1</v>
      </c>
      <c r="AJ50" s="18"/>
      <c r="AK50" s="18"/>
      <c r="AL50" s="18"/>
      <c r="AM50" s="18"/>
      <c r="AN50" s="18"/>
      <c r="AO50" s="13">
        <v>12</v>
      </c>
      <c r="AP50" s="13">
        <v>9</v>
      </c>
      <c r="AQ50" s="13">
        <v>10</v>
      </c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</row>
    <row r="51" spans="1:71" s="8" customFormat="1" ht="15" customHeight="1">
      <c r="A51" s="12">
        <f t="shared" si="0"/>
        <v>47</v>
      </c>
      <c r="B51" s="12" t="s">
        <v>300</v>
      </c>
      <c r="C51" s="12">
        <v>9804</v>
      </c>
      <c r="D51" s="19" t="s">
        <v>212</v>
      </c>
      <c r="E51" s="19">
        <f t="shared" si="1"/>
      </c>
      <c r="F51" s="20" t="s">
        <v>331</v>
      </c>
      <c r="G51" s="101">
        <f t="shared" si="2"/>
        <v>32</v>
      </c>
      <c r="H51" s="101">
        <f t="shared" si="3"/>
        <v>0</v>
      </c>
      <c r="I51" s="101"/>
      <c r="J51" s="24"/>
      <c r="K51" s="13">
        <v>6</v>
      </c>
      <c r="L51" s="13">
        <v>6</v>
      </c>
      <c r="M51" s="13">
        <v>14</v>
      </c>
      <c r="N51" s="13">
        <v>6</v>
      </c>
      <c r="O51" s="13"/>
      <c r="P51" s="13"/>
      <c r="Q51" s="13"/>
      <c r="R51" s="13"/>
      <c r="S51" s="38">
        <v>0</v>
      </c>
      <c r="T51" s="13"/>
      <c r="U51" s="13"/>
      <c r="V51" s="13"/>
      <c r="W51" s="13"/>
      <c r="X51" s="13"/>
      <c r="Y51" s="13"/>
      <c r="Z51" s="13"/>
      <c r="AA51" s="13"/>
      <c r="AB51" s="18">
        <v>4</v>
      </c>
      <c r="AC51" s="18">
        <v>1</v>
      </c>
      <c r="AD51" s="18">
        <v>1</v>
      </c>
      <c r="AE51" s="18"/>
      <c r="AF51" s="18"/>
      <c r="AG51" s="18">
        <v>6</v>
      </c>
      <c r="AH51" s="18">
        <v>20</v>
      </c>
      <c r="AI51" s="18"/>
      <c r="AJ51" s="18"/>
      <c r="AK51" s="18"/>
      <c r="AL51" s="18"/>
      <c r="AM51" s="18"/>
      <c r="AN51" s="18"/>
      <c r="AO51" s="13"/>
      <c r="AP51" s="13"/>
      <c r="AQ51" s="13"/>
      <c r="AR51" s="18">
        <v>1</v>
      </c>
      <c r="AS51" s="18">
        <v>50</v>
      </c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1" s="8" customFormat="1" ht="15" customHeight="1">
      <c r="A52" s="12">
        <f t="shared" si="0"/>
        <v>48</v>
      </c>
      <c r="B52" s="12" t="s">
        <v>300</v>
      </c>
      <c r="C52" s="12">
        <v>9762</v>
      </c>
      <c r="D52" s="19" t="s">
        <v>222</v>
      </c>
      <c r="E52" s="19">
        <f t="shared" si="1"/>
      </c>
      <c r="F52" s="20" t="s">
        <v>331</v>
      </c>
      <c r="G52" s="101">
        <f t="shared" si="2"/>
        <v>10</v>
      </c>
      <c r="H52" s="101">
        <f t="shared" si="3"/>
        <v>23</v>
      </c>
      <c r="I52" s="101"/>
      <c r="J52" s="24"/>
      <c r="K52" s="22"/>
      <c r="L52" s="22"/>
      <c r="M52" s="22">
        <v>3</v>
      </c>
      <c r="N52" s="22">
        <v>3</v>
      </c>
      <c r="O52" s="22"/>
      <c r="P52" s="22"/>
      <c r="Q52" s="22">
        <v>1</v>
      </c>
      <c r="R52" s="22">
        <v>3</v>
      </c>
      <c r="S52" s="24"/>
      <c r="T52" s="22"/>
      <c r="U52" s="22">
        <v>2</v>
      </c>
      <c r="V52" s="22">
        <v>4</v>
      </c>
      <c r="W52" s="22">
        <v>5</v>
      </c>
      <c r="X52" s="22"/>
      <c r="Y52" s="22">
        <v>1</v>
      </c>
      <c r="Z52" s="22">
        <v>7</v>
      </c>
      <c r="AA52" s="22">
        <v>4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2">
        <v>2</v>
      </c>
      <c r="AP52" s="22">
        <v>30</v>
      </c>
      <c r="AQ52" s="22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</row>
    <row r="53" spans="1:71" s="8" customFormat="1" ht="15" customHeight="1">
      <c r="A53" s="12">
        <f t="shared" si="0"/>
        <v>49</v>
      </c>
      <c r="B53" s="12" t="s">
        <v>300</v>
      </c>
      <c r="C53" s="12">
        <v>9818</v>
      </c>
      <c r="D53" s="19" t="s">
        <v>223</v>
      </c>
      <c r="E53" s="19">
        <f t="shared" si="1"/>
      </c>
      <c r="F53" s="20" t="s">
        <v>331</v>
      </c>
      <c r="G53" s="101">
        <f t="shared" si="2"/>
        <v>66</v>
      </c>
      <c r="H53" s="101">
        <f t="shared" si="3"/>
        <v>13</v>
      </c>
      <c r="I53" s="101"/>
      <c r="J53" s="24"/>
      <c r="K53" s="22">
        <v>4</v>
      </c>
      <c r="L53" s="22">
        <v>11</v>
      </c>
      <c r="M53" s="22">
        <v>9</v>
      </c>
      <c r="N53" s="22">
        <v>10</v>
      </c>
      <c r="O53" s="22">
        <v>4</v>
      </c>
      <c r="P53" s="22">
        <v>7</v>
      </c>
      <c r="Q53" s="13">
        <v>13</v>
      </c>
      <c r="R53" s="22">
        <v>8</v>
      </c>
      <c r="S53" s="24"/>
      <c r="T53" s="22">
        <v>3</v>
      </c>
      <c r="U53" s="22">
        <v>2</v>
      </c>
      <c r="V53" s="22"/>
      <c r="W53" s="22">
        <v>2</v>
      </c>
      <c r="X53" s="22">
        <v>2</v>
      </c>
      <c r="Y53" s="22">
        <v>2</v>
      </c>
      <c r="Z53" s="22"/>
      <c r="AA53" s="22">
        <v>2</v>
      </c>
      <c r="AB53" s="23"/>
      <c r="AC53" s="23"/>
      <c r="AD53" s="23"/>
      <c r="AE53" s="23"/>
      <c r="AF53" s="23">
        <v>23</v>
      </c>
      <c r="AG53" s="23">
        <v>10</v>
      </c>
      <c r="AH53" s="23">
        <v>50</v>
      </c>
      <c r="AI53" s="23"/>
      <c r="AJ53" s="23">
        <v>4</v>
      </c>
      <c r="AK53" s="23"/>
      <c r="AL53" s="23"/>
      <c r="AM53" s="23"/>
      <c r="AN53" s="23">
        <v>5</v>
      </c>
      <c r="AO53" s="22"/>
      <c r="AP53" s="22">
        <v>12</v>
      </c>
      <c r="AQ53" s="22">
        <v>35</v>
      </c>
      <c r="AR53" s="23">
        <v>1</v>
      </c>
      <c r="AS53" s="23">
        <v>45</v>
      </c>
      <c r="AT53" s="23"/>
      <c r="AU53" s="23"/>
      <c r="AV53" s="23"/>
      <c r="AW53" s="23"/>
      <c r="AX53" s="23"/>
      <c r="AY53" s="23"/>
      <c r="AZ53" s="23">
        <v>1</v>
      </c>
      <c r="BA53" s="23">
        <v>30</v>
      </c>
      <c r="BB53" s="23"/>
      <c r="BC53" s="23"/>
      <c r="BD53" s="23">
        <v>1</v>
      </c>
      <c r="BE53" s="23">
        <v>30</v>
      </c>
      <c r="BF53" s="23">
        <v>2</v>
      </c>
      <c r="BG53" s="23">
        <v>4</v>
      </c>
      <c r="BH53" s="23"/>
      <c r="BI53" s="23"/>
      <c r="BJ53" s="23">
        <v>3</v>
      </c>
      <c r="BK53" s="23">
        <v>4</v>
      </c>
      <c r="BL53" s="23">
        <v>1</v>
      </c>
      <c r="BM53" s="23">
        <v>2</v>
      </c>
      <c r="BN53" s="23"/>
      <c r="BO53" s="23"/>
      <c r="BP53" s="23"/>
      <c r="BQ53" s="23"/>
      <c r="BR53" s="23"/>
      <c r="BS53" s="23"/>
    </row>
    <row r="54" spans="1:71" s="8" customFormat="1" ht="15" customHeight="1">
      <c r="A54" s="12">
        <f t="shared" si="0"/>
        <v>50</v>
      </c>
      <c r="B54" s="12" t="s">
        <v>300</v>
      </c>
      <c r="C54" s="41">
        <v>9775</v>
      </c>
      <c r="D54" s="19" t="s">
        <v>304</v>
      </c>
      <c r="E54" s="19">
        <f t="shared" si="1"/>
        <v>1</v>
      </c>
      <c r="F54" s="20" t="s">
        <v>365</v>
      </c>
      <c r="G54" s="101">
        <f t="shared" si="2"/>
        <v>34</v>
      </c>
      <c r="H54" s="101">
        <f t="shared" si="3"/>
        <v>2</v>
      </c>
      <c r="I54" s="101"/>
      <c r="J54" s="24"/>
      <c r="K54" s="13"/>
      <c r="L54" s="13"/>
      <c r="M54" s="13">
        <v>11</v>
      </c>
      <c r="N54" s="13">
        <v>12</v>
      </c>
      <c r="O54" s="13"/>
      <c r="P54" s="13"/>
      <c r="Q54" s="13">
        <v>3</v>
      </c>
      <c r="R54" s="13">
        <v>8</v>
      </c>
      <c r="S54" s="38"/>
      <c r="T54" s="13"/>
      <c r="U54" s="13">
        <v>2</v>
      </c>
      <c r="V54" s="13"/>
      <c r="W54" s="13"/>
      <c r="X54" s="13"/>
      <c r="Y54" s="13"/>
      <c r="Z54" s="13"/>
      <c r="AA54" s="13"/>
      <c r="AB54" s="18">
        <v>7</v>
      </c>
      <c r="AC54" s="18">
        <v>1</v>
      </c>
      <c r="AD54" s="18"/>
      <c r="AE54" s="18"/>
      <c r="AF54" s="18">
        <v>1</v>
      </c>
      <c r="AG54" s="18"/>
      <c r="AH54" s="18">
        <v>28</v>
      </c>
      <c r="AI54" s="18"/>
      <c r="AJ54" s="18"/>
      <c r="AK54" s="18"/>
      <c r="AL54" s="18"/>
      <c r="AM54" s="18"/>
      <c r="AN54" s="18"/>
      <c r="AO54" s="13"/>
      <c r="AP54" s="13"/>
      <c r="AQ54" s="13">
        <v>7</v>
      </c>
      <c r="AR54" s="18">
        <v>26</v>
      </c>
      <c r="AS54" s="18">
        <v>5</v>
      </c>
      <c r="AT54" s="18">
        <v>2</v>
      </c>
      <c r="AU54" s="18">
        <v>8</v>
      </c>
      <c r="AV54" s="18">
        <v>1</v>
      </c>
      <c r="AW54" s="18">
        <v>25</v>
      </c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>
        <v>1</v>
      </c>
      <c r="BO54" s="18">
        <v>8</v>
      </c>
      <c r="BP54" s="18"/>
      <c r="BQ54" s="18"/>
      <c r="BR54" s="18">
        <v>2</v>
      </c>
      <c r="BS54" s="18">
        <v>10</v>
      </c>
    </row>
    <row r="55" spans="1:71" s="8" customFormat="1" ht="15" customHeight="1">
      <c r="A55" s="12">
        <f t="shared" si="0"/>
        <v>51</v>
      </c>
      <c r="B55" s="12" t="s">
        <v>300</v>
      </c>
      <c r="C55" s="12">
        <v>9806</v>
      </c>
      <c r="D55" s="19" t="s">
        <v>214</v>
      </c>
      <c r="E55" s="19">
        <f t="shared" si="1"/>
        <v>1</v>
      </c>
      <c r="F55" s="20" t="s">
        <v>334</v>
      </c>
      <c r="G55" s="101">
        <f t="shared" si="2"/>
        <v>17</v>
      </c>
      <c r="H55" s="101">
        <f t="shared" si="3"/>
        <v>6</v>
      </c>
      <c r="I55" s="101"/>
      <c r="J55" s="24"/>
      <c r="K55" s="13"/>
      <c r="L55" s="13">
        <v>1</v>
      </c>
      <c r="M55" s="13">
        <v>2</v>
      </c>
      <c r="N55" s="13">
        <v>8</v>
      </c>
      <c r="O55" s="13"/>
      <c r="P55" s="13">
        <v>1</v>
      </c>
      <c r="Q55" s="13">
        <v>2</v>
      </c>
      <c r="R55" s="13">
        <v>3</v>
      </c>
      <c r="S55" s="38"/>
      <c r="T55" s="13">
        <v>2</v>
      </c>
      <c r="U55" s="13"/>
      <c r="V55" s="13">
        <v>2</v>
      </c>
      <c r="W55" s="13">
        <v>1</v>
      </c>
      <c r="X55" s="13"/>
      <c r="Y55" s="13"/>
      <c r="Z55" s="13">
        <v>1</v>
      </c>
      <c r="AA55" s="13"/>
      <c r="AB55" s="18">
        <v>1</v>
      </c>
      <c r="AC55" s="18"/>
      <c r="AD55" s="18"/>
      <c r="AE55" s="18"/>
      <c r="AF55" s="18">
        <v>2</v>
      </c>
      <c r="AG55" s="18"/>
      <c r="AH55" s="18">
        <v>13</v>
      </c>
      <c r="AI55" s="18"/>
      <c r="AJ55" s="18"/>
      <c r="AK55" s="18"/>
      <c r="AL55" s="18"/>
      <c r="AM55" s="18"/>
      <c r="AN55" s="18"/>
      <c r="AO55" s="13">
        <v>2</v>
      </c>
      <c r="AP55" s="13"/>
      <c r="AQ55" s="13">
        <v>5</v>
      </c>
      <c r="AR55" s="18"/>
      <c r="AS55" s="18"/>
      <c r="AT55" s="18"/>
      <c r="AU55" s="18"/>
      <c r="AV55" s="18">
        <v>1</v>
      </c>
      <c r="AW55" s="18">
        <v>16</v>
      </c>
      <c r="AX55" s="18"/>
      <c r="AY55" s="18"/>
      <c r="AZ55" s="18"/>
      <c r="BA55" s="18"/>
      <c r="BB55" s="18">
        <v>8</v>
      </c>
      <c r="BC55" s="18">
        <v>15</v>
      </c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>
        <v>2</v>
      </c>
      <c r="BO55" s="18">
        <v>4</v>
      </c>
      <c r="BP55" s="18"/>
      <c r="BQ55" s="18"/>
      <c r="BR55" s="18"/>
      <c r="BS55" s="18"/>
    </row>
    <row r="56" spans="1:71" s="8" customFormat="1" ht="15" customHeight="1">
      <c r="A56" s="12">
        <f t="shared" si="0"/>
        <v>52</v>
      </c>
      <c r="B56" s="12" t="s">
        <v>300</v>
      </c>
      <c r="C56" s="12">
        <v>9819</v>
      </c>
      <c r="D56" s="19" t="s">
        <v>224</v>
      </c>
      <c r="E56" s="19">
        <f t="shared" si="1"/>
        <v>1</v>
      </c>
      <c r="F56" s="20" t="s">
        <v>334</v>
      </c>
      <c r="G56" s="101">
        <f t="shared" si="2"/>
        <v>70</v>
      </c>
      <c r="H56" s="101">
        <f t="shared" si="3"/>
        <v>11</v>
      </c>
      <c r="I56" s="101"/>
      <c r="J56" s="24"/>
      <c r="K56" s="22">
        <v>3</v>
      </c>
      <c r="L56" s="22">
        <v>6</v>
      </c>
      <c r="M56" s="22">
        <v>9</v>
      </c>
      <c r="N56" s="22">
        <v>29</v>
      </c>
      <c r="O56" s="22">
        <v>2</v>
      </c>
      <c r="P56" s="22">
        <v>4</v>
      </c>
      <c r="Q56" s="22">
        <v>9</v>
      </c>
      <c r="R56" s="22">
        <v>8</v>
      </c>
      <c r="S56" s="24"/>
      <c r="T56" s="22">
        <v>1</v>
      </c>
      <c r="U56" s="22">
        <v>2</v>
      </c>
      <c r="V56" s="22">
        <v>4</v>
      </c>
      <c r="W56" s="22">
        <v>1</v>
      </c>
      <c r="X56" s="22">
        <v>2</v>
      </c>
      <c r="Y56" s="22">
        <v>1</v>
      </c>
      <c r="Z56" s="22"/>
      <c r="AA56" s="22"/>
      <c r="AB56" s="23"/>
      <c r="AC56" s="23">
        <v>6</v>
      </c>
      <c r="AD56" s="23">
        <v>3</v>
      </c>
      <c r="AE56" s="23">
        <v>7</v>
      </c>
      <c r="AF56" s="23">
        <v>14</v>
      </c>
      <c r="AG56" s="23">
        <v>8</v>
      </c>
      <c r="AH56" s="23">
        <v>50</v>
      </c>
      <c r="AI56" s="23">
        <v>1</v>
      </c>
      <c r="AJ56" s="23">
        <v>1</v>
      </c>
      <c r="AK56" s="23">
        <v>1</v>
      </c>
      <c r="AL56" s="23"/>
      <c r="AM56" s="23"/>
      <c r="AN56" s="23"/>
      <c r="AO56" s="22">
        <v>16</v>
      </c>
      <c r="AP56" s="22">
        <v>9</v>
      </c>
      <c r="AQ56" s="22">
        <v>9</v>
      </c>
      <c r="AR56" s="23">
        <v>1</v>
      </c>
      <c r="AS56" s="23">
        <v>40</v>
      </c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>
        <v>7</v>
      </c>
      <c r="BG56" s="23">
        <v>1.5</v>
      </c>
      <c r="BH56" s="23"/>
      <c r="BI56" s="23"/>
      <c r="BJ56" s="23">
        <v>1</v>
      </c>
      <c r="BK56" s="23">
        <v>3</v>
      </c>
      <c r="BL56" s="23"/>
      <c r="BM56" s="23"/>
      <c r="BN56" s="23"/>
      <c r="BO56" s="23"/>
      <c r="BP56" s="23"/>
      <c r="BQ56" s="23"/>
      <c r="BR56" s="23"/>
      <c r="BS56" s="23"/>
    </row>
    <row r="57" spans="1:71" s="8" customFormat="1" ht="15" customHeight="1">
      <c r="A57" s="12">
        <f t="shared" si="0"/>
        <v>53</v>
      </c>
      <c r="B57" s="12" t="s">
        <v>300</v>
      </c>
      <c r="C57" s="39">
        <v>9842</v>
      </c>
      <c r="D57" s="19" t="s">
        <v>238</v>
      </c>
      <c r="E57" s="19">
        <f t="shared" si="1"/>
        <v>1</v>
      </c>
      <c r="F57" s="20" t="s">
        <v>334</v>
      </c>
      <c r="G57" s="101">
        <f t="shared" si="2"/>
        <v>58</v>
      </c>
      <c r="H57" s="101">
        <f t="shared" si="3"/>
        <v>29</v>
      </c>
      <c r="I57" s="101"/>
      <c r="J57" s="52"/>
      <c r="K57" s="13">
        <v>1</v>
      </c>
      <c r="L57" s="13">
        <v>11</v>
      </c>
      <c r="M57" s="13">
        <v>11</v>
      </c>
      <c r="N57" s="13">
        <v>15</v>
      </c>
      <c r="O57" s="13">
        <v>1</v>
      </c>
      <c r="P57" s="13">
        <v>5</v>
      </c>
      <c r="Q57" s="13">
        <v>3</v>
      </c>
      <c r="R57" s="13">
        <v>11</v>
      </c>
      <c r="S57" s="38"/>
      <c r="T57" s="13">
        <v>10</v>
      </c>
      <c r="U57" s="13"/>
      <c r="V57" s="13">
        <v>2</v>
      </c>
      <c r="W57" s="13"/>
      <c r="X57" s="13">
        <v>13</v>
      </c>
      <c r="Y57" s="13"/>
      <c r="Z57" s="13">
        <v>4</v>
      </c>
      <c r="AA57" s="13"/>
      <c r="AB57" s="18">
        <v>5</v>
      </c>
      <c r="AC57" s="18">
        <v>1</v>
      </c>
      <c r="AD57" s="18">
        <v>1</v>
      </c>
      <c r="AE57" s="18">
        <v>5</v>
      </c>
      <c r="AF57" s="18">
        <v>10</v>
      </c>
      <c r="AG57" s="18"/>
      <c r="AH57" s="18">
        <v>39</v>
      </c>
      <c r="AI57" s="18"/>
      <c r="AJ57" s="18"/>
      <c r="AK57" s="18"/>
      <c r="AL57" s="18">
        <v>1</v>
      </c>
      <c r="AM57" s="18"/>
      <c r="AN57" s="18">
        <v>1</v>
      </c>
      <c r="AO57" s="13">
        <v>10</v>
      </c>
      <c r="AP57" s="13"/>
      <c r="AQ57" s="13">
        <v>14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>
        <v>9</v>
      </c>
      <c r="BC57" s="18">
        <v>5</v>
      </c>
      <c r="BD57" s="18"/>
      <c r="BE57" s="18"/>
      <c r="BF57" s="18"/>
      <c r="BG57" s="18"/>
      <c r="BH57" s="18"/>
      <c r="BI57" s="18"/>
      <c r="BJ57" s="18">
        <v>3</v>
      </c>
      <c r="BK57" s="18">
        <v>4</v>
      </c>
      <c r="BL57" s="18"/>
      <c r="BM57" s="18"/>
      <c r="BN57" s="18">
        <v>2</v>
      </c>
      <c r="BO57" s="18">
        <v>5</v>
      </c>
      <c r="BP57" s="18"/>
      <c r="BQ57" s="18"/>
      <c r="BR57" s="18">
        <v>7</v>
      </c>
      <c r="BS57" s="18">
        <v>28</v>
      </c>
    </row>
    <row r="58" spans="1:71" s="3" customFormat="1" ht="15" customHeight="1">
      <c r="A58" s="12">
        <f t="shared" si="0"/>
        <v>54</v>
      </c>
      <c r="B58" s="12" t="s">
        <v>300</v>
      </c>
      <c r="C58" s="41">
        <v>9782</v>
      </c>
      <c r="D58" s="19" t="s">
        <v>344</v>
      </c>
      <c r="E58" s="19">
        <f t="shared" si="1"/>
      </c>
      <c r="F58" s="20" t="s">
        <v>331</v>
      </c>
      <c r="G58" s="101">
        <f t="shared" si="2"/>
        <v>16</v>
      </c>
      <c r="H58" s="101">
        <f t="shared" si="3"/>
        <v>29</v>
      </c>
      <c r="I58" s="101"/>
      <c r="J58" s="43"/>
      <c r="K58" s="16"/>
      <c r="L58" s="16"/>
      <c r="M58" s="16">
        <v>4</v>
      </c>
      <c r="N58" s="16">
        <v>6</v>
      </c>
      <c r="O58" s="16"/>
      <c r="P58" s="16">
        <v>1</v>
      </c>
      <c r="Q58" s="16">
        <v>2</v>
      </c>
      <c r="R58" s="16">
        <v>3</v>
      </c>
      <c r="S58" s="43"/>
      <c r="T58" s="16">
        <v>3</v>
      </c>
      <c r="U58" s="16">
        <v>3</v>
      </c>
      <c r="V58" s="16">
        <v>8</v>
      </c>
      <c r="W58" s="16">
        <v>2</v>
      </c>
      <c r="X58" s="16">
        <v>2</v>
      </c>
      <c r="Y58" s="16">
        <v>2</v>
      </c>
      <c r="Z58" s="16">
        <v>7</v>
      </c>
      <c r="AA58" s="16">
        <v>2</v>
      </c>
      <c r="AB58" s="30"/>
      <c r="AC58" s="30"/>
      <c r="AD58" s="30"/>
      <c r="AE58" s="30"/>
      <c r="AF58" s="30">
        <v>4</v>
      </c>
      <c r="AG58" s="30">
        <v>1</v>
      </c>
      <c r="AH58" s="30">
        <v>28</v>
      </c>
      <c r="AI58" s="30"/>
      <c r="AJ58" s="30"/>
      <c r="AK58" s="30"/>
      <c r="AL58" s="30"/>
      <c r="AM58" s="30"/>
      <c r="AN58" s="30"/>
      <c r="AO58" s="16">
        <v>4</v>
      </c>
      <c r="AP58" s="16"/>
      <c r="AQ58" s="16">
        <v>24</v>
      </c>
      <c r="AR58" s="30">
        <v>1</v>
      </c>
      <c r="AS58" s="30">
        <v>25</v>
      </c>
      <c r="AT58" s="30"/>
      <c r="AU58" s="30"/>
      <c r="AV58" s="30"/>
      <c r="AW58" s="30"/>
      <c r="AX58" s="30"/>
      <c r="AY58" s="30"/>
      <c r="AZ58" s="30"/>
      <c r="BA58" s="30"/>
      <c r="BB58" s="30">
        <v>8</v>
      </c>
      <c r="BC58" s="30">
        <v>6</v>
      </c>
      <c r="BD58" s="30"/>
      <c r="BE58" s="30"/>
      <c r="BF58" s="30"/>
      <c r="BG58" s="30"/>
      <c r="BH58" s="30"/>
      <c r="BI58" s="30"/>
      <c r="BJ58" s="30">
        <v>2</v>
      </c>
      <c r="BK58" s="30">
        <v>1</v>
      </c>
      <c r="BL58" s="30"/>
      <c r="BM58" s="30"/>
      <c r="BN58" s="30">
        <v>2</v>
      </c>
      <c r="BO58" s="30">
        <v>2</v>
      </c>
      <c r="BP58" s="30"/>
      <c r="BQ58" s="30"/>
      <c r="BR58" s="30"/>
      <c r="BS58" s="30"/>
    </row>
    <row r="59" spans="1:71" s="8" customFormat="1" ht="15" customHeight="1">
      <c r="A59" s="12">
        <f t="shared" si="0"/>
        <v>55</v>
      </c>
      <c r="B59" s="12" t="s">
        <v>300</v>
      </c>
      <c r="C59" s="41">
        <v>9787</v>
      </c>
      <c r="D59" s="19" t="s">
        <v>201</v>
      </c>
      <c r="E59" s="19">
        <f t="shared" si="1"/>
        <v>1</v>
      </c>
      <c r="F59" s="20" t="s">
        <v>334</v>
      </c>
      <c r="G59" s="101">
        <f t="shared" si="2"/>
        <v>17</v>
      </c>
      <c r="H59" s="101">
        <f t="shared" si="3"/>
        <v>3</v>
      </c>
      <c r="I59" s="101"/>
      <c r="J59" s="43"/>
      <c r="K59" s="13"/>
      <c r="L59" s="13">
        <v>1</v>
      </c>
      <c r="M59" s="13">
        <v>2</v>
      </c>
      <c r="N59" s="13">
        <v>9</v>
      </c>
      <c r="O59" s="13"/>
      <c r="P59" s="13">
        <v>1</v>
      </c>
      <c r="Q59" s="13"/>
      <c r="R59" s="13">
        <v>4</v>
      </c>
      <c r="S59" s="38"/>
      <c r="T59" s="13"/>
      <c r="U59" s="13"/>
      <c r="V59" s="13">
        <v>2</v>
      </c>
      <c r="W59" s="13"/>
      <c r="X59" s="13"/>
      <c r="Y59" s="13"/>
      <c r="Z59" s="13">
        <v>1</v>
      </c>
      <c r="AA59" s="13"/>
      <c r="AB59" s="18">
        <v>4</v>
      </c>
      <c r="AC59" s="18">
        <v>1</v>
      </c>
      <c r="AD59" s="18"/>
      <c r="AE59" s="18"/>
      <c r="AF59" s="18">
        <v>2</v>
      </c>
      <c r="AG59" s="18"/>
      <c r="AH59" s="18">
        <v>19</v>
      </c>
      <c r="AI59" s="18">
        <v>1</v>
      </c>
      <c r="AJ59" s="18"/>
      <c r="AK59" s="18"/>
      <c r="AL59" s="18"/>
      <c r="AM59" s="18"/>
      <c r="AN59" s="18"/>
      <c r="AO59" s="13"/>
      <c r="AP59" s="13"/>
      <c r="AQ59" s="13">
        <v>6</v>
      </c>
      <c r="AR59" s="18">
        <v>4</v>
      </c>
      <c r="AS59" s="18"/>
      <c r="AT59" s="18"/>
      <c r="AU59" s="18"/>
      <c r="AV59" s="18"/>
      <c r="AW59" s="18"/>
      <c r="AX59" s="18"/>
      <c r="AY59" s="18"/>
      <c r="AZ59" s="18"/>
      <c r="BA59" s="18"/>
      <c r="BB59" s="18">
        <v>2</v>
      </c>
      <c r="BC59" s="18">
        <v>4</v>
      </c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>
        <v>1</v>
      </c>
      <c r="BO59" s="18">
        <v>10</v>
      </c>
      <c r="BP59" s="18"/>
      <c r="BQ59" s="18"/>
      <c r="BR59" s="18"/>
      <c r="BS59" s="18"/>
    </row>
    <row r="60" spans="1:71" s="8" customFormat="1" ht="15" customHeight="1">
      <c r="A60" s="12">
        <f t="shared" si="0"/>
        <v>56</v>
      </c>
      <c r="B60" s="12" t="s">
        <v>300</v>
      </c>
      <c r="C60" s="12">
        <v>9856</v>
      </c>
      <c r="D60" s="19" t="s">
        <v>244</v>
      </c>
      <c r="E60" s="19">
        <f t="shared" si="1"/>
        <v>1</v>
      </c>
      <c r="F60" s="20" t="s">
        <v>334</v>
      </c>
      <c r="G60" s="101">
        <f t="shared" si="2"/>
        <v>143</v>
      </c>
      <c r="H60" s="101">
        <f t="shared" si="3"/>
        <v>34</v>
      </c>
      <c r="I60" s="101"/>
      <c r="J60" s="24"/>
      <c r="K60" s="22">
        <v>1</v>
      </c>
      <c r="L60" s="22">
        <v>7</v>
      </c>
      <c r="M60" s="22">
        <v>20</v>
      </c>
      <c r="N60" s="22">
        <v>71</v>
      </c>
      <c r="O60" s="22">
        <v>1</v>
      </c>
      <c r="P60" s="22">
        <v>5</v>
      </c>
      <c r="Q60" s="22">
        <v>7</v>
      </c>
      <c r="R60" s="22">
        <v>31</v>
      </c>
      <c r="S60" s="24"/>
      <c r="T60" s="22"/>
      <c r="U60" s="22">
        <v>5</v>
      </c>
      <c r="V60" s="22">
        <v>5</v>
      </c>
      <c r="W60" s="22">
        <v>10</v>
      </c>
      <c r="X60" s="22"/>
      <c r="Y60" s="22">
        <v>5</v>
      </c>
      <c r="Z60" s="22">
        <v>2</v>
      </c>
      <c r="AA60" s="22">
        <v>7</v>
      </c>
      <c r="AB60" s="23">
        <v>12</v>
      </c>
      <c r="AC60" s="23">
        <v>2</v>
      </c>
      <c r="AD60" s="23">
        <v>7</v>
      </c>
      <c r="AE60" s="23">
        <v>2</v>
      </c>
      <c r="AF60" s="23">
        <v>9</v>
      </c>
      <c r="AG60" s="23">
        <v>1</v>
      </c>
      <c r="AH60" s="23">
        <v>62</v>
      </c>
      <c r="AI60" s="23">
        <v>3</v>
      </c>
      <c r="AJ60" s="23"/>
      <c r="AK60" s="23"/>
      <c r="AL60" s="23"/>
      <c r="AM60" s="23"/>
      <c r="AN60" s="23"/>
      <c r="AO60" s="22">
        <v>9</v>
      </c>
      <c r="AP60" s="22">
        <v>11</v>
      </c>
      <c r="AQ60" s="22">
        <v>17</v>
      </c>
      <c r="AR60" s="23"/>
      <c r="AS60" s="23"/>
      <c r="AT60" s="23">
        <v>1</v>
      </c>
      <c r="AU60" s="23">
        <v>2</v>
      </c>
      <c r="AV60" s="23"/>
      <c r="AW60" s="23"/>
      <c r="AX60" s="23"/>
      <c r="AY60" s="23"/>
      <c r="AZ60" s="23"/>
      <c r="BA60" s="23"/>
      <c r="BB60" s="23">
        <v>10</v>
      </c>
      <c r="BC60" s="23">
        <v>1</v>
      </c>
      <c r="BD60" s="23"/>
      <c r="BE60" s="23"/>
      <c r="BF60" s="23">
        <v>1</v>
      </c>
      <c r="BG60" s="23">
        <v>3</v>
      </c>
      <c r="BH60" s="23"/>
      <c r="BI60" s="23"/>
      <c r="BJ60" s="23">
        <v>4</v>
      </c>
      <c r="BK60" s="23">
        <v>2</v>
      </c>
      <c r="BL60" s="23">
        <v>1</v>
      </c>
      <c r="BM60" s="23">
        <v>15</v>
      </c>
      <c r="BN60" s="23"/>
      <c r="BO60" s="23"/>
      <c r="BP60" s="23">
        <v>1</v>
      </c>
      <c r="BQ60" s="23">
        <v>9</v>
      </c>
      <c r="BR60" s="23"/>
      <c r="BS60" s="23"/>
    </row>
    <row r="61" spans="1:71" s="3" customFormat="1" ht="15" customHeight="1">
      <c r="A61" s="12">
        <f t="shared" si="0"/>
        <v>57</v>
      </c>
      <c r="B61" s="12" t="s">
        <v>300</v>
      </c>
      <c r="C61" s="12">
        <v>9761</v>
      </c>
      <c r="D61" s="19" t="s">
        <v>194</v>
      </c>
      <c r="E61" s="19">
        <f t="shared" si="1"/>
        <v>1</v>
      </c>
      <c r="F61" s="20" t="s">
        <v>334</v>
      </c>
      <c r="G61" s="101">
        <f t="shared" si="2"/>
        <v>186</v>
      </c>
      <c r="H61" s="101">
        <f t="shared" si="3"/>
        <v>47</v>
      </c>
      <c r="I61" s="101"/>
      <c r="J61" s="24"/>
      <c r="K61" s="13">
        <v>8</v>
      </c>
      <c r="L61" s="13">
        <v>22</v>
      </c>
      <c r="M61" s="13">
        <v>29</v>
      </c>
      <c r="N61" s="13">
        <v>46</v>
      </c>
      <c r="O61" s="13">
        <v>12</v>
      </c>
      <c r="P61" s="13">
        <v>13</v>
      </c>
      <c r="Q61" s="13">
        <v>25</v>
      </c>
      <c r="R61" s="13">
        <v>31</v>
      </c>
      <c r="S61" s="38"/>
      <c r="T61" s="13">
        <v>7</v>
      </c>
      <c r="U61" s="13">
        <v>4</v>
      </c>
      <c r="V61" s="13">
        <v>3</v>
      </c>
      <c r="W61" s="13">
        <v>7</v>
      </c>
      <c r="X61" s="13">
        <v>3</v>
      </c>
      <c r="Y61" s="13">
        <v>7</v>
      </c>
      <c r="Z61" s="13">
        <v>4</v>
      </c>
      <c r="AA61" s="13">
        <v>12</v>
      </c>
      <c r="AB61" s="18">
        <v>23</v>
      </c>
      <c r="AC61" s="18">
        <v>4</v>
      </c>
      <c r="AD61" s="18">
        <v>2</v>
      </c>
      <c r="AE61" s="18">
        <v>20</v>
      </c>
      <c r="AF61" s="18">
        <v>20</v>
      </c>
      <c r="AG61" s="18">
        <v>20</v>
      </c>
      <c r="AH61" s="18">
        <v>110</v>
      </c>
      <c r="AI61" s="18"/>
      <c r="AJ61" s="18">
        <v>1</v>
      </c>
      <c r="AK61" s="18"/>
      <c r="AL61" s="18"/>
      <c r="AM61" s="18"/>
      <c r="AN61" s="18"/>
      <c r="AO61" s="13">
        <v>75</v>
      </c>
      <c r="AP61" s="13">
        <v>75</v>
      </c>
      <c r="AQ61" s="13">
        <v>70</v>
      </c>
      <c r="AR61" s="18">
        <v>1</v>
      </c>
      <c r="AS61" s="18">
        <v>60</v>
      </c>
      <c r="AT61" s="18"/>
      <c r="AU61" s="18"/>
      <c r="AV61" s="18"/>
      <c r="AW61" s="18"/>
      <c r="AX61" s="18"/>
      <c r="AY61" s="18"/>
      <c r="AZ61" s="18"/>
      <c r="BA61" s="18"/>
      <c r="BB61" s="18">
        <v>15</v>
      </c>
      <c r="BC61" s="18">
        <v>40</v>
      </c>
      <c r="BD61" s="18">
        <v>1</v>
      </c>
      <c r="BE61" s="18">
        <v>32</v>
      </c>
      <c r="BF61" s="18"/>
      <c r="BG61" s="18"/>
      <c r="BH61" s="18"/>
      <c r="BI61" s="18"/>
      <c r="BJ61" s="18"/>
      <c r="BK61" s="18"/>
      <c r="BL61" s="18">
        <v>1</v>
      </c>
      <c r="BM61" s="18">
        <v>12</v>
      </c>
      <c r="BN61" s="18"/>
      <c r="BO61" s="18"/>
      <c r="BP61" s="18"/>
      <c r="BQ61" s="18"/>
      <c r="BR61" s="18">
        <v>44</v>
      </c>
      <c r="BS61" s="18">
        <v>40</v>
      </c>
    </row>
    <row r="62" spans="1:71" s="8" customFormat="1" ht="15" customHeight="1">
      <c r="A62" s="12">
        <f t="shared" si="0"/>
        <v>58</v>
      </c>
      <c r="B62" s="12" t="s">
        <v>300</v>
      </c>
      <c r="C62" s="39">
        <v>9834</v>
      </c>
      <c r="D62" s="19" t="s">
        <v>239</v>
      </c>
      <c r="E62" s="19">
        <f t="shared" si="1"/>
        <v>1</v>
      </c>
      <c r="F62" s="20" t="s">
        <v>334</v>
      </c>
      <c r="G62" s="101">
        <f t="shared" si="2"/>
        <v>22</v>
      </c>
      <c r="H62" s="101">
        <f t="shared" si="3"/>
        <v>21</v>
      </c>
      <c r="I62" s="101"/>
      <c r="J62" s="52"/>
      <c r="K62" s="18"/>
      <c r="L62" s="13">
        <v>3</v>
      </c>
      <c r="M62" s="13">
        <v>3</v>
      </c>
      <c r="N62" s="13">
        <v>9</v>
      </c>
      <c r="O62" s="13"/>
      <c r="P62" s="13">
        <v>4</v>
      </c>
      <c r="Q62" s="13">
        <v>3</v>
      </c>
      <c r="R62" s="13"/>
      <c r="S62" s="38"/>
      <c r="T62" s="13">
        <v>7</v>
      </c>
      <c r="U62" s="13"/>
      <c r="V62" s="13">
        <v>2</v>
      </c>
      <c r="W62" s="13"/>
      <c r="X62" s="13">
        <v>6</v>
      </c>
      <c r="Y62" s="13"/>
      <c r="Z62" s="13">
        <v>5</v>
      </c>
      <c r="AA62" s="13">
        <v>1</v>
      </c>
      <c r="AB62" s="18">
        <v>1</v>
      </c>
      <c r="AC62" s="18"/>
      <c r="AD62" s="18"/>
      <c r="AE62" s="18">
        <v>1</v>
      </c>
      <c r="AF62" s="18">
        <v>6</v>
      </c>
      <c r="AG62" s="18">
        <v>2</v>
      </c>
      <c r="AH62" s="18">
        <v>17</v>
      </c>
      <c r="AI62" s="18"/>
      <c r="AJ62" s="18"/>
      <c r="AK62" s="18"/>
      <c r="AL62" s="18"/>
      <c r="AM62" s="18"/>
      <c r="AN62" s="18"/>
      <c r="AO62" s="13">
        <v>10</v>
      </c>
      <c r="AP62" s="13"/>
      <c r="AQ62" s="13">
        <v>15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>
        <v>2</v>
      </c>
      <c r="BQ62" s="18">
        <v>30</v>
      </c>
      <c r="BR62" s="18"/>
      <c r="BS62" s="18"/>
    </row>
    <row r="63" spans="1:71" s="3" customFormat="1" ht="15" customHeight="1">
      <c r="A63" s="12">
        <f t="shared" si="0"/>
        <v>59</v>
      </c>
      <c r="B63" s="12" t="s">
        <v>300</v>
      </c>
      <c r="C63" s="41">
        <v>9791</v>
      </c>
      <c r="D63" s="19" t="s">
        <v>202</v>
      </c>
      <c r="E63" s="19">
        <f t="shared" si="1"/>
      </c>
      <c r="F63" s="20" t="s">
        <v>331</v>
      </c>
      <c r="G63" s="101">
        <f t="shared" si="2"/>
        <v>0</v>
      </c>
      <c r="H63" s="101">
        <f t="shared" si="3"/>
        <v>1</v>
      </c>
      <c r="I63" s="101"/>
      <c r="J63" s="43"/>
      <c r="K63" s="18"/>
      <c r="L63" s="18"/>
      <c r="M63" s="18"/>
      <c r="N63" s="18"/>
      <c r="O63" s="13"/>
      <c r="P63" s="18"/>
      <c r="Q63" s="18"/>
      <c r="R63" s="18"/>
      <c r="S63" s="38">
        <v>0</v>
      </c>
      <c r="T63" s="13"/>
      <c r="U63" s="13"/>
      <c r="V63" s="18"/>
      <c r="W63" s="13">
        <v>1</v>
      </c>
      <c r="X63" s="13"/>
      <c r="Y63" s="13"/>
      <c r="Z63" s="13"/>
      <c r="AA63" s="18"/>
      <c r="AB63" s="18">
        <v>2</v>
      </c>
      <c r="AC63" s="18">
        <v>1</v>
      </c>
      <c r="AD63" s="18">
        <v>1</v>
      </c>
      <c r="AE63" s="18"/>
      <c r="AF63" s="18">
        <v>3</v>
      </c>
      <c r="AG63" s="18"/>
      <c r="AH63" s="18"/>
      <c r="AI63" s="18"/>
      <c r="AJ63" s="18"/>
      <c r="AK63" s="18"/>
      <c r="AL63" s="18"/>
      <c r="AM63" s="18"/>
      <c r="AN63" s="18"/>
      <c r="AO63" s="13"/>
      <c r="AP63" s="13"/>
      <c r="AQ63" s="18">
        <v>20</v>
      </c>
      <c r="AR63" s="18">
        <v>1</v>
      </c>
      <c r="AS63" s="18">
        <v>1</v>
      </c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</row>
    <row r="64" spans="1:71" s="3" customFormat="1" ht="15" customHeight="1">
      <c r="A64" s="12">
        <f t="shared" si="0"/>
        <v>60</v>
      </c>
      <c r="B64" s="12" t="s">
        <v>300</v>
      </c>
      <c r="C64" s="12">
        <v>9756</v>
      </c>
      <c r="D64" s="19" t="s">
        <v>189</v>
      </c>
      <c r="E64" s="19">
        <f t="shared" si="1"/>
      </c>
      <c r="F64" s="20" t="s">
        <v>331</v>
      </c>
      <c r="G64" s="101">
        <f t="shared" si="2"/>
        <v>121</v>
      </c>
      <c r="H64" s="101">
        <f t="shared" si="3"/>
        <v>17</v>
      </c>
      <c r="I64" s="101"/>
      <c r="J64" s="24"/>
      <c r="K64" s="13"/>
      <c r="L64" s="13">
        <v>2</v>
      </c>
      <c r="M64" s="13">
        <v>13</v>
      </c>
      <c r="N64" s="13">
        <v>68</v>
      </c>
      <c r="O64" s="13"/>
      <c r="P64" s="18">
        <v>1</v>
      </c>
      <c r="Q64" s="18"/>
      <c r="R64" s="18">
        <v>37</v>
      </c>
      <c r="S64" s="38"/>
      <c r="T64" s="18"/>
      <c r="U64" s="18">
        <v>2</v>
      </c>
      <c r="V64" s="18">
        <v>5</v>
      </c>
      <c r="W64" s="18">
        <v>4</v>
      </c>
      <c r="X64" s="13"/>
      <c r="Y64" s="13">
        <v>1</v>
      </c>
      <c r="Z64" s="18">
        <v>2</v>
      </c>
      <c r="AA64" s="18">
        <v>3</v>
      </c>
      <c r="AB64" s="18"/>
      <c r="AC64" s="18"/>
      <c r="AD64" s="18"/>
      <c r="AE64" s="18"/>
      <c r="AF64" s="18">
        <v>1</v>
      </c>
      <c r="AG64" s="18">
        <v>2</v>
      </c>
      <c r="AH64" s="18">
        <v>77</v>
      </c>
      <c r="AI64" s="18"/>
      <c r="AJ64" s="18"/>
      <c r="AK64" s="18"/>
      <c r="AL64" s="18"/>
      <c r="AM64" s="18"/>
      <c r="AN64" s="18"/>
      <c r="AO64" s="13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>
        <v>1</v>
      </c>
      <c r="BQ64" s="18">
        <v>10</v>
      </c>
      <c r="BR64" s="18"/>
      <c r="BS64" s="18"/>
    </row>
    <row r="65" spans="1:71" s="8" customFormat="1" ht="15" customHeight="1">
      <c r="A65" s="12">
        <f t="shared" si="0"/>
        <v>61</v>
      </c>
      <c r="B65" s="12" t="s">
        <v>300</v>
      </c>
      <c r="C65" s="12">
        <v>9854</v>
      </c>
      <c r="D65" s="19" t="s">
        <v>324</v>
      </c>
      <c r="E65" s="19">
        <f t="shared" si="1"/>
        <v>1</v>
      </c>
      <c r="F65" s="20" t="s">
        <v>334</v>
      </c>
      <c r="G65" s="101">
        <f t="shared" si="2"/>
        <v>123</v>
      </c>
      <c r="H65" s="101">
        <f t="shared" si="3"/>
        <v>132</v>
      </c>
      <c r="I65" s="101"/>
      <c r="J65" s="24"/>
      <c r="K65" s="22">
        <v>3</v>
      </c>
      <c r="L65" s="22">
        <v>12</v>
      </c>
      <c r="M65" s="22">
        <v>30</v>
      </c>
      <c r="N65" s="22">
        <v>34</v>
      </c>
      <c r="O65" s="22">
        <v>4</v>
      </c>
      <c r="P65" s="22">
        <v>6</v>
      </c>
      <c r="Q65" s="22">
        <v>12</v>
      </c>
      <c r="R65" s="22">
        <v>22</v>
      </c>
      <c r="S65" s="24"/>
      <c r="T65" s="22">
        <v>18</v>
      </c>
      <c r="U65" s="22">
        <v>15</v>
      </c>
      <c r="V65" s="22">
        <v>26</v>
      </c>
      <c r="W65" s="22">
        <v>13</v>
      </c>
      <c r="X65" s="22">
        <v>14</v>
      </c>
      <c r="Y65" s="22">
        <v>11</v>
      </c>
      <c r="Z65" s="22">
        <v>25</v>
      </c>
      <c r="AA65" s="22">
        <v>10</v>
      </c>
      <c r="AB65" s="23">
        <v>12</v>
      </c>
      <c r="AC65" s="23">
        <v>4</v>
      </c>
      <c r="AD65" s="23">
        <v>5</v>
      </c>
      <c r="AE65" s="23">
        <v>4</v>
      </c>
      <c r="AF65" s="23">
        <v>29</v>
      </c>
      <c r="AG65" s="23">
        <v>4</v>
      </c>
      <c r="AH65" s="23">
        <v>185</v>
      </c>
      <c r="AI65" s="23">
        <v>3</v>
      </c>
      <c r="AJ65" s="23">
        <v>4</v>
      </c>
      <c r="AK65" s="23"/>
      <c r="AL65" s="23"/>
      <c r="AM65" s="23"/>
      <c r="AN65" s="23">
        <v>2</v>
      </c>
      <c r="AO65" s="22">
        <v>15</v>
      </c>
      <c r="AP65" s="22">
        <v>6</v>
      </c>
      <c r="AQ65" s="22">
        <v>10</v>
      </c>
      <c r="AR65" s="23">
        <v>1</v>
      </c>
      <c r="AS65" s="23">
        <v>50</v>
      </c>
      <c r="AT65" s="23"/>
      <c r="AU65" s="23"/>
      <c r="AV65" s="23">
        <v>2</v>
      </c>
      <c r="AW65" s="23">
        <v>40</v>
      </c>
      <c r="AX65" s="23"/>
      <c r="AY65" s="23"/>
      <c r="AZ65" s="23"/>
      <c r="BA65" s="23"/>
      <c r="BB65" s="23"/>
      <c r="BC65" s="23"/>
      <c r="BD65" s="23">
        <v>2</v>
      </c>
      <c r="BE65" s="23">
        <v>40</v>
      </c>
      <c r="BF65" s="23"/>
      <c r="BG65" s="23"/>
      <c r="BH65" s="23">
        <v>6</v>
      </c>
      <c r="BI65" s="23">
        <v>10</v>
      </c>
      <c r="BJ65" s="23"/>
      <c r="BK65" s="23"/>
      <c r="BL65" s="23">
        <v>1</v>
      </c>
      <c r="BM65" s="23">
        <v>20</v>
      </c>
      <c r="BN65" s="23"/>
      <c r="BO65" s="23"/>
      <c r="BP65" s="23"/>
      <c r="BQ65" s="23"/>
      <c r="BR65" s="23"/>
      <c r="BS65" s="23"/>
    </row>
    <row r="66" spans="1:71" s="3" customFormat="1" ht="15" customHeight="1">
      <c r="A66" s="12">
        <f t="shared" si="0"/>
        <v>62</v>
      </c>
      <c r="B66" s="12" t="s">
        <v>300</v>
      </c>
      <c r="C66" s="39">
        <v>9845</v>
      </c>
      <c r="D66" s="19" t="s">
        <v>240</v>
      </c>
      <c r="E66" s="19">
        <f t="shared" si="1"/>
        <v>1</v>
      </c>
      <c r="F66" s="20" t="s">
        <v>334</v>
      </c>
      <c r="G66" s="101">
        <f t="shared" si="2"/>
        <v>22</v>
      </c>
      <c r="H66" s="101">
        <f t="shared" si="3"/>
        <v>4</v>
      </c>
      <c r="I66" s="101"/>
      <c r="J66" s="52"/>
      <c r="K66" s="18">
        <v>2</v>
      </c>
      <c r="L66" s="13"/>
      <c r="M66" s="13">
        <v>7</v>
      </c>
      <c r="N66" s="13">
        <v>6</v>
      </c>
      <c r="O66" s="13"/>
      <c r="P66" s="13"/>
      <c r="Q66" s="13">
        <v>3</v>
      </c>
      <c r="R66" s="13">
        <v>4</v>
      </c>
      <c r="S66" s="38"/>
      <c r="T66" s="13">
        <v>3</v>
      </c>
      <c r="U66" s="13"/>
      <c r="V66" s="13"/>
      <c r="W66" s="13"/>
      <c r="X66" s="13">
        <v>1</v>
      </c>
      <c r="Y66" s="13"/>
      <c r="Z66" s="13"/>
      <c r="AA66" s="13"/>
      <c r="AB66" s="18">
        <v>2</v>
      </c>
      <c r="AC66" s="18"/>
      <c r="AD66" s="18">
        <v>3</v>
      </c>
      <c r="AE66" s="18"/>
      <c r="AF66" s="18"/>
      <c r="AG66" s="18"/>
      <c r="AH66" s="18">
        <v>17</v>
      </c>
      <c r="AI66" s="18"/>
      <c r="AJ66" s="18"/>
      <c r="AK66" s="18"/>
      <c r="AL66" s="18"/>
      <c r="AM66" s="18"/>
      <c r="AN66" s="18"/>
      <c r="AO66" s="13"/>
      <c r="AP66" s="13">
        <v>10</v>
      </c>
      <c r="AQ66" s="13">
        <v>20</v>
      </c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>
        <v>2</v>
      </c>
      <c r="BC66" s="18">
        <v>1</v>
      </c>
      <c r="BD66" s="18"/>
      <c r="BE66" s="18"/>
      <c r="BF66" s="18">
        <v>3</v>
      </c>
      <c r="BG66" s="18">
        <v>2</v>
      </c>
      <c r="BH66" s="18"/>
      <c r="BI66" s="18"/>
      <c r="BJ66" s="18"/>
      <c r="BK66" s="18"/>
      <c r="BL66" s="18"/>
      <c r="BM66" s="18"/>
      <c r="BN66" s="18">
        <v>3</v>
      </c>
      <c r="BO66" s="18">
        <v>2</v>
      </c>
      <c r="BP66" s="18">
        <v>12</v>
      </c>
      <c r="BQ66" s="18">
        <v>5</v>
      </c>
      <c r="BR66" s="18">
        <v>5</v>
      </c>
      <c r="BS66" s="18">
        <v>3</v>
      </c>
    </row>
    <row r="67" spans="1:71" s="3" customFormat="1" ht="15" customHeight="1">
      <c r="A67" s="12">
        <f t="shared" si="0"/>
        <v>63</v>
      </c>
      <c r="B67" s="12" t="s">
        <v>300</v>
      </c>
      <c r="C67" s="39">
        <v>15719</v>
      </c>
      <c r="D67" s="19" t="s">
        <v>263</v>
      </c>
      <c r="E67" s="19">
        <f t="shared" si="1"/>
        <v>1</v>
      </c>
      <c r="F67" s="20" t="s">
        <v>334</v>
      </c>
      <c r="G67" s="101">
        <f t="shared" si="2"/>
        <v>184</v>
      </c>
      <c r="H67" s="101">
        <f t="shared" si="3"/>
        <v>98</v>
      </c>
      <c r="I67" s="101"/>
      <c r="J67" s="52"/>
      <c r="K67" s="40">
        <v>2</v>
      </c>
      <c r="L67" s="40">
        <v>12</v>
      </c>
      <c r="M67" s="40">
        <v>38</v>
      </c>
      <c r="N67" s="40">
        <v>85</v>
      </c>
      <c r="O67" s="40">
        <v>2</v>
      </c>
      <c r="P67" s="40">
        <v>8</v>
      </c>
      <c r="Q67" s="40">
        <v>13</v>
      </c>
      <c r="R67" s="40">
        <v>24</v>
      </c>
      <c r="S67" s="45"/>
      <c r="T67" s="40">
        <v>1</v>
      </c>
      <c r="U67" s="40">
        <v>15</v>
      </c>
      <c r="V67" s="40">
        <v>19</v>
      </c>
      <c r="W67" s="40">
        <v>21</v>
      </c>
      <c r="X67" s="40"/>
      <c r="Y67" s="40">
        <v>12</v>
      </c>
      <c r="Z67" s="40">
        <v>15</v>
      </c>
      <c r="AA67" s="40">
        <v>15</v>
      </c>
      <c r="AB67" s="65">
        <v>6</v>
      </c>
      <c r="AC67" s="65">
        <v>11</v>
      </c>
      <c r="AD67" s="65">
        <v>2</v>
      </c>
      <c r="AE67" s="65">
        <v>33</v>
      </c>
      <c r="AF67" s="65">
        <v>17</v>
      </c>
      <c r="AG67" s="65">
        <v>30</v>
      </c>
      <c r="AH67" s="65">
        <v>145</v>
      </c>
      <c r="AI67" s="63"/>
      <c r="AJ67" s="63">
        <v>4</v>
      </c>
      <c r="AK67" s="63"/>
      <c r="AL67" s="63"/>
      <c r="AM67" s="63"/>
      <c r="AN67" s="63">
        <v>2</v>
      </c>
      <c r="AO67" s="46">
        <v>17</v>
      </c>
      <c r="AP67" s="46">
        <v>49</v>
      </c>
      <c r="AQ67" s="46">
        <v>54</v>
      </c>
      <c r="AR67" s="63">
        <v>1</v>
      </c>
      <c r="AS67" s="63">
        <v>50</v>
      </c>
      <c r="AT67" s="63"/>
      <c r="AU67" s="63"/>
      <c r="AV67" s="63"/>
      <c r="AW67" s="63"/>
      <c r="AX67" s="63"/>
      <c r="AY67" s="63"/>
      <c r="AZ67" s="63">
        <v>1</v>
      </c>
      <c r="BA67" s="63">
        <v>24</v>
      </c>
      <c r="BB67" s="63">
        <v>30</v>
      </c>
      <c r="BC67" s="63">
        <v>30</v>
      </c>
      <c r="BD67" s="63">
        <v>1</v>
      </c>
      <c r="BE67" s="63">
        <v>40</v>
      </c>
      <c r="BF67" s="63">
        <v>24</v>
      </c>
      <c r="BG67" s="63">
        <v>72</v>
      </c>
      <c r="BH67" s="63">
        <v>1</v>
      </c>
      <c r="BI67" s="63">
        <v>40</v>
      </c>
      <c r="BJ67" s="63">
        <v>5</v>
      </c>
      <c r="BK67" s="63">
        <v>10</v>
      </c>
      <c r="BL67" s="63">
        <v>2</v>
      </c>
      <c r="BM67" s="63">
        <v>23</v>
      </c>
      <c r="BN67" s="63"/>
      <c r="BO67" s="63"/>
      <c r="BP67" s="63">
        <v>1</v>
      </c>
      <c r="BQ67" s="63">
        <v>10</v>
      </c>
      <c r="BR67" s="63"/>
      <c r="BS67" s="63"/>
    </row>
    <row r="68" spans="1:71" s="8" customFormat="1" ht="15" customHeight="1">
      <c r="A68" s="12">
        <f t="shared" si="0"/>
        <v>64</v>
      </c>
      <c r="B68" s="12" t="s">
        <v>300</v>
      </c>
      <c r="C68" s="39">
        <v>9848</v>
      </c>
      <c r="D68" s="19" t="s">
        <v>241</v>
      </c>
      <c r="E68" s="19">
        <f t="shared" si="1"/>
      </c>
      <c r="F68" s="20" t="s">
        <v>331</v>
      </c>
      <c r="G68" s="101">
        <f t="shared" si="2"/>
        <v>29</v>
      </c>
      <c r="H68" s="101">
        <f t="shared" si="3"/>
        <v>1</v>
      </c>
      <c r="I68" s="101"/>
      <c r="J68" s="52"/>
      <c r="K68" s="13"/>
      <c r="L68" s="13"/>
      <c r="M68" s="13">
        <v>11</v>
      </c>
      <c r="N68" s="13">
        <v>5</v>
      </c>
      <c r="O68" s="13"/>
      <c r="P68" s="13">
        <v>2</v>
      </c>
      <c r="Q68" s="13">
        <v>6</v>
      </c>
      <c r="R68" s="13">
        <v>5</v>
      </c>
      <c r="S68" s="38"/>
      <c r="T68" s="13"/>
      <c r="U68" s="13">
        <v>1</v>
      </c>
      <c r="V68" s="13"/>
      <c r="W68" s="13"/>
      <c r="X68" s="13"/>
      <c r="Y68" s="13"/>
      <c r="Z68" s="13"/>
      <c r="AA68" s="13"/>
      <c r="AB68" s="18"/>
      <c r="AC68" s="18"/>
      <c r="AD68" s="18">
        <v>2</v>
      </c>
      <c r="AE68" s="18"/>
      <c r="AF68" s="18">
        <v>6</v>
      </c>
      <c r="AG68" s="18">
        <v>2</v>
      </c>
      <c r="AH68" s="18">
        <v>21</v>
      </c>
      <c r="AI68" s="18"/>
      <c r="AJ68" s="18"/>
      <c r="AK68" s="18"/>
      <c r="AL68" s="18"/>
      <c r="AM68" s="18"/>
      <c r="AN68" s="18"/>
      <c r="AO68" s="13">
        <v>6</v>
      </c>
      <c r="AP68" s="13"/>
      <c r="AQ68" s="13">
        <v>8</v>
      </c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>
        <v>1</v>
      </c>
      <c r="BQ68" s="18">
        <v>10</v>
      </c>
      <c r="BR68" s="18"/>
      <c r="BS68" s="18"/>
    </row>
    <row r="69" spans="1:71" s="3" customFormat="1" ht="15" customHeight="1">
      <c r="A69" s="86">
        <f t="shared" si="0"/>
        <v>65</v>
      </c>
      <c r="B69" s="86" t="s">
        <v>300</v>
      </c>
      <c r="C69" s="86">
        <v>9821</v>
      </c>
      <c r="D69" s="85" t="s">
        <v>225</v>
      </c>
      <c r="E69" s="19">
        <f>IF(F69="Y",1,"")</f>
      </c>
      <c r="F69" s="20" t="s">
        <v>331</v>
      </c>
      <c r="G69" s="101">
        <f t="shared" si="2"/>
        <v>32</v>
      </c>
      <c r="H69" s="101">
        <f t="shared" si="3"/>
        <v>17</v>
      </c>
      <c r="I69" s="101"/>
      <c r="J69" s="24"/>
      <c r="K69" s="13"/>
      <c r="L69" s="13">
        <v>5</v>
      </c>
      <c r="M69" s="13">
        <v>7</v>
      </c>
      <c r="N69" s="13">
        <v>5</v>
      </c>
      <c r="O69" s="13"/>
      <c r="P69" s="13">
        <v>5</v>
      </c>
      <c r="Q69" s="13">
        <v>6</v>
      </c>
      <c r="R69" s="13">
        <v>4</v>
      </c>
      <c r="S69" s="38"/>
      <c r="T69" s="13">
        <v>9</v>
      </c>
      <c r="U69" s="13"/>
      <c r="V69" s="13"/>
      <c r="W69" s="13"/>
      <c r="X69" s="13">
        <v>8</v>
      </c>
      <c r="Y69" s="13"/>
      <c r="Z69" s="13"/>
      <c r="AA69" s="13"/>
      <c r="AB69" s="18"/>
      <c r="AC69" s="18"/>
      <c r="AD69" s="18">
        <v>2</v>
      </c>
      <c r="AE69" s="18"/>
      <c r="AF69" s="18">
        <v>16</v>
      </c>
      <c r="AG69" s="18">
        <v>4</v>
      </c>
      <c r="AH69" s="18">
        <v>32</v>
      </c>
      <c r="AI69" s="18"/>
      <c r="AJ69" s="18"/>
      <c r="AK69" s="18"/>
      <c r="AL69" s="18"/>
      <c r="AM69" s="18"/>
      <c r="AN69" s="18"/>
      <c r="AO69" s="13">
        <v>14</v>
      </c>
      <c r="AP69" s="13"/>
      <c r="AQ69" s="13">
        <v>28</v>
      </c>
      <c r="AR69" s="18">
        <v>1</v>
      </c>
      <c r="AS69" s="18"/>
      <c r="AT69" s="18"/>
      <c r="AU69" s="18"/>
      <c r="AV69" s="18"/>
      <c r="AW69" s="18"/>
      <c r="AX69" s="18"/>
      <c r="AY69" s="18"/>
      <c r="AZ69" s="18"/>
      <c r="BA69" s="18"/>
      <c r="BB69" s="18">
        <v>4</v>
      </c>
      <c r="BC69" s="18"/>
      <c r="BD69" s="18"/>
      <c r="BE69" s="18"/>
      <c r="BF69" s="18"/>
      <c r="BG69" s="18"/>
      <c r="BH69" s="18"/>
      <c r="BI69" s="18"/>
      <c r="BJ69" s="18">
        <v>3</v>
      </c>
      <c r="BK69" s="18"/>
      <c r="BL69" s="18"/>
      <c r="BM69" s="18"/>
      <c r="BN69" s="18">
        <v>4</v>
      </c>
      <c r="BO69" s="18"/>
      <c r="BP69" s="18"/>
      <c r="BQ69" s="18"/>
      <c r="BR69" s="18"/>
      <c r="BS69" s="18"/>
    </row>
    <row r="70" spans="1:71" s="9" customFormat="1" ht="15" customHeight="1">
      <c r="A70" s="156" t="s">
        <v>350</v>
      </c>
      <c r="B70" s="156"/>
      <c r="C70" s="156"/>
      <c r="D70" s="156"/>
      <c r="E70" s="19">
        <f>IF(F70="Y",1,"")</f>
      </c>
      <c r="F70" s="54">
        <f>COUNT(E5:E69)</f>
        <v>42</v>
      </c>
      <c r="G70" s="101">
        <f>SUM(G5:G69)</f>
        <v>4763</v>
      </c>
      <c r="H70" s="101">
        <f>SUM(H5:H69)</f>
        <v>1904</v>
      </c>
      <c r="I70" s="101"/>
      <c r="J70" s="69">
        <f>SUM(J5:J69)</f>
        <v>197</v>
      </c>
      <c r="K70" s="69">
        <f aca="true" t="shared" si="4" ref="K70:BS70">SUM(K5:K69)</f>
        <v>149</v>
      </c>
      <c r="L70" s="69">
        <f t="shared" si="4"/>
        <v>311</v>
      </c>
      <c r="M70" s="69">
        <f t="shared" si="4"/>
        <v>826</v>
      </c>
      <c r="N70" s="69">
        <f t="shared" si="4"/>
        <v>1643</v>
      </c>
      <c r="O70" s="69">
        <f t="shared" si="4"/>
        <v>131</v>
      </c>
      <c r="P70" s="69">
        <f t="shared" si="4"/>
        <v>230</v>
      </c>
      <c r="Q70" s="69">
        <f t="shared" si="4"/>
        <v>498</v>
      </c>
      <c r="R70" s="69">
        <f t="shared" si="4"/>
        <v>778</v>
      </c>
      <c r="S70" s="69">
        <f t="shared" si="4"/>
        <v>0</v>
      </c>
      <c r="T70" s="69">
        <f t="shared" si="4"/>
        <v>160</v>
      </c>
      <c r="U70" s="69">
        <f t="shared" si="4"/>
        <v>246</v>
      </c>
      <c r="V70" s="69">
        <f t="shared" si="4"/>
        <v>311</v>
      </c>
      <c r="W70" s="69">
        <f t="shared" si="4"/>
        <v>353</v>
      </c>
      <c r="X70" s="69">
        <f t="shared" si="4"/>
        <v>164</v>
      </c>
      <c r="Y70" s="69">
        <f t="shared" si="4"/>
        <v>181</v>
      </c>
      <c r="Z70" s="69">
        <f t="shared" si="4"/>
        <v>241</v>
      </c>
      <c r="AA70" s="69">
        <f t="shared" si="4"/>
        <v>248</v>
      </c>
      <c r="AB70" s="69">
        <f t="shared" si="4"/>
        <v>288</v>
      </c>
      <c r="AC70" s="69">
        <f t="shared" si="4"/>
        <v>150</v>
      </c>
      <c r="AD70" s="69">
        <f t="shared" si="4"/>
        <v>136</v>
      </c>
      <c r="AE70" s="69">
        <f t="shared" si="4"/>
        <v>170</v>
      </c>
      <c r="AF70" s="69">
        <f t="shared" si="4"/>
        <v>615</v>
      </c>
      <c r="AG70" s="69">
        <f t="shared" si="4"/>
        <v>345</v>
      </c>
      <c r="AH70" s="69">
        <f t="shared" si="4"/>
        <v>3658</v>
      </c>
      <c r="AI70" s="69">
        <f t="shared" si="4"/>
        <v>35</v>
      </c>
      <c r="AJ70" s="69">
        <f t="shared" si="4"/>
        <v>48</v>
      </c>
      <c r="AK70" s="69">
        <f t="shared" si="4"/>
        <v>16</v>
      </c>
      <c r="AL70" s="69">
        <f t="shared" si="4"/>
        <v>1</v>
      </c>
      <c r="AM70" s="69">
        <f t="shared" si="4"/>
        <v>0</v>
      </c>
      <c r="AN70" s="69">
        <f t="shared" si="4"/>
        <v>15</v>
      </c>
      <c r="AO70" s="69">
        <f t="shared" si="4"/>
        <v>815</v>
      </c>
      <c r="AP70" s="69">
        <f t="shared" si="4"/>
        <v>507</v>
      </c>
      <c r="AQ70" s="69">
        <f t="shared" si="4"/>
        <v>1552</v>
      </c>
      <c r="AR70" s="69">
        <f t="shared" si="4"/>
        <v>89</v>
      </c>
      <c r="AS70" s="69">
        <f t="shared" si="4"/>
        <v>1562</v>
      </c>
      <c r="AT70" s="69">
        <f t="shared" si="4"/>
        <v>9</v>
      </c>
      <c r="AU70" s="69">
        <f t="shared" si="4"/>
        <v>32</v>
      </c>
      <c r="AV70" s="69">
        <f t="shared" si="4"/>
        <v>10</v>
      </c>
      <c r="AW70" s="69">
        <f t="shared" si="4"/>
        <v>227.5</v>
      </c>
      <c r="AX70" s="69">
        <f t="shared" si="4"/>
        <v>6</v>
      </c>
      <c r="AY70" s="69">
        <f t="shared" si="4"/>
        <v>13</v>
      </c>
      <c r="AZ70" s="69">
        <f t="shared" si="4"/>
        <v>38</v>
      </c>
      <c r="BA70" s="69">
        <f t="shared" si="4"/>
        <v>152</v>
      </c>
      <c r="BB70" s="69">
        <f t="shared" si="4"/>
        <v>346</v>
      </c>
      <c r="BC70" s="69">
        <f t="shared" si="4"/>
        <v>562.5</v>
      </c>
      <c r="BD70" s="69">
        <f t="shared" si="4"/>
        <v>15</v>
      </c>
      <c r="BE70" s="69">
        <f t="shared" si="4"/>
        <v>309</v>
      </c>
      <c r="BF70" s="69">
        <f t="shared" si="4"/>
        <v>108</v>
      </c>
      <c r="BG70" s="69">
        <f t="shared" si="4"/>
        <v>264</v>
      </c>
      <c r="BH70" s="69">
        <f t="shared" si="4"/>
        <v>16</v>
      </c>
      <c r="BI70" s="69">
        <f t="shared" si="4"/>
        <v>157</v>
      </c>
      <c r="BJ70" s="69">
        <f t="shared" si="4"/>
        <v>200</v>
      </c>
      <c r="BK70" s="69">
        <f t="shared" si="4"/>
        <v>324</v>
      </c>
      <c r="BL70" s="69">
        <f t="shared" si="4"/>
        <v>33</v>
      </c>
      <c r="BM70" s="69">
        <f t="shared" si="4"/>
        <v>485</v>
      </c>
      <c r="BN70" s="69">
        <f t="shared" si="4"/>
        <v>97</v>
      </c>
      <c r="BO70" s="69">
        <f t="shared" si="4"/>
        <v>190</v>
      </c>
      <c r="BP70" s="69">
        <f t="shared" si="4"/>
        <v>52</v>
      </c>
      <c r="BQ70" s="69">
        <f t="shared" si="4"/>
        <v>190</v>
      </c>
      <c r="BR70" s="69">
        <f t="shared" si="4"/>
        <v>126</v>
      </c>
      <c r="BS70" s="69">
        <f t="shared" si="4"/>
        <v>221</v>
      </c>
    </row>
    <row r="71" spans="1:71" s="9" customFormat="1" ht="15" customHeight="1">
      <c r="A71" s="155" t="s">
        <v>333</v>
      </c>
      <c r="B71" s="155"/>
      <c r="C71" s="155"/>
      <c r="D71" s="155"/>
      <c r="E71" s="19">
        <f>IF(F71="Y",1,"")</f>
      </c>
      <c r="F71" s="17"/>
      <c r="G71" s="101">
        <v>4780</v>
      </c>
      <c r="H71" s="101">
        <v>2195</v>
      </c>
      <c r="I71" s="101"/>
      <c r="J71" s="73">
        <v>0</v>
      </c>
      <c r="K71" s="73">
        <v>138</v>
      </c>
      <c r="L71" s="73">
        <v>353</v>
      </c>
      <c r="M71" s="73">
        <v>872</v>
      </c>
      <c r="N71" s="73">
        <v>1715</v>
      </c>
      <c r="O71" s="73">
        <v>129</v>
      </c>
      <c r="P71" s="73">
        <v>257</v>
      </c>
      <c r="Q71" s="73">
        <v>516</v>
      </c>
      <c r="R71" s="73">
        <v>800</v>
      </c>
      <c r="S71" s="73">
        <v>0</v>
      </c>
      <c r="T71" s="73">
        <v>213</v>
      </c>
      <c r="U71" s="73">
        <v>263</v>
      </c>
      <c r="V71" s="73">
        <v>358</v>
      </c>
      <c r="W71" s="73">
        <v>407</v>
      </c>
      <c r="X71" s="73">
        <v>187</v>
      </c>
      <c r="Y71" s="73">
        <v>209</v>
      </c>
      <c r="Z71" s="73">
        <v>276</v>
      </c>
      <c r="AA71" s="73">
        <v>282</v>
      </c>
      <c r="AB71" s="73">
        <v>293</v>
      </c>
      <c r="AC71" s="73">
        <v>171</v>
      </c>
      <c r="AD71" s="73">
        <v>197</v>
      </c>
      <c r="AE71" s="73">
        <v>156</v>
      </c>
      <c r="AF71" s="73">
        <v>607</v>
      </c>
      <c r="AG71" s="73">
        <v>361</v>
      </c>
      <c r="AH71" s="73">
        <v>3905</v>
      </c>
      <c r="AI71" s="73">
        <v>44</v>
      </c>
      <c r="AJ71" s="73">
        <v>37</v>
      </c>
      <c r="AK71" s="73">
        <v>21</v>
      </c>
      <c r="AL71" s="73">
        <v>0</v>
      </c>
      <c r="AM71" s="73">
        <v>2</v>
      </c>
      <c r="AN71" s="73">
        <v>36</v>
      </c>
      <c r="AO71" s="73">
        <v>1039</v>
      </c>
      <c r="AP71" s="73">
        <v>573</v>
      </c>
      <c r="AQ71" s="73">
        <v>1536</v>
      </c>
      <c r="AR71" s="75">
        <v>45</v>
      </c>
      <c r="AS71" s="76">
        <v>1364.5</v>
      </c>
      <c r="AT71" s="76">
        <v>7</v>
      </c>
      <c r="AU71" s="76">
        <v>51</v>
      </c>
      <c r="AV71" s="76">
        <v>10</v>
      </c>
      <c r="AW71" s="76">
        <v>184.7</v>
      </c>
      <c r="AX71" s="76">
        <v>3</v>
      </c>
      <c r="AY71" s="76">
        <v>25</v>
      </c>
      <c r="AZ71" s="76">
        <v>9</v>
      </c>
      <c r="BA71" s="76">
        <v>153</v>
      </c>
      <c r="BB71" s="76">
        <v>406</v>
      </c>
      <c r="BC71" s="76">
        <v>411</v>
      </c>
      <c r="BD71" s="76">
        <v>13</v>
      </c>
      <c r="BE71" s="76">
        <v>272</v>
      </c>
      <c r="BF71" s="76">
        <v>113</v>
      </c>
      <c r="BG71" s="76">
        <v>269</v>
      </c>
      <c r="BH71" s="76">
        <v>5</v>
      </c>
      <c r="BI71" s="76">
        <v>95</v>
      </c>
      <c r="BJ71" s="76">
        <v>145</v>
      </c>
      <c r="BK71" s="76">
        <v>204</v>
      </c>
      <c r="BL71" s="76">
        <v>30</v>
      </c>
      <c r="BM71" s="76">
        <v>403</v>
      </c>
      <c r="BN71" s="76">
        <v>73</v>
      </c>
      <c r="BO71" s="76">
        <v>163</v>
      </c>
      <c r="BP71" s="76">
        <v>30</v>
      </c>
      <c r="BQ71" s="76">
        <v>218.7</v>
      </c>
      <c r="BR71" s="76">
        <v>140</v>
      </c>
      <c r="BS71" s="77">
        <v>131.6</v>
      </c>
    </row>
    <row r="72" spans="1:71" s="9" customFormat="1" ht="15" customHeight="1">
      <c r="A72" s="167" t="s">
        <v>349</v>
      </c>
      <c r="B72" s="180"/>
      <c r="C72" s="180"/>
      <c r="D72" s="168"/>
      <c r="E72" s="19">
        <f>IF(F72="Y",1,"")</f>
      </c>
      <c r="F72" s="17"/>
      <c r="G72" s="106">
        <f>IF(G70=0,"",G70/G71)</f>
        <v>0.9964435146443514</v>
      </c>
      <c r="H72" s="106">
        <f aca="true" t="shared" si="5" ref="H72:BS72">IF(H70=0,"",H70/H71)</f>
        <v>0.8674259681093394</v>
      </c>
      <c r="I72" s="106">
        <f t="shared" si="5"/>
      </c>
      <c r="J72" s="11" t="e">
        <f t="shared" si="5"/>
        <v>#DIV/0!</v>
      </c>
      <c r="K72" s="11">
        <f t="shared" si="5"/>
        <v>1.0797101449275361</v>
      </c>
      <c r="L72" s="11">
        <f t="shared" si="5"/>
        <v>0.8810198300283286</v>
      </c>
      <c r="M72" s="11">
        <f t="shared" si="5"/>
        <v>0.9472477064220184</v>
      </c>
      <c r="N72" s="11">
        <f t="shared" si="5"/>
        <v>0.9580174927113703</v>
      </c>
      <c r="O72" s="11">
        <f t="shared" si="5"/>
        <v>1.0155038759689923</v>
      </c>
      <c r="P72" s="11">
        <f t="shared" si="5"/>
        <v>0.8949416342412452</v>
      </c>
      <c r="Q72" s="11">
        <f t="shared" si="5"/>
        <v>0.9651162790697675</v>
      </c>
      <c r="R72" s="11">
        <f t="shared" si="5"/>
        <v>0.9725</v>
      </c>
      <c r="S72" s="11">
        <f t="shared" si="5"/>
      </c>
      <c r="T72" s="11">
        <f t="shared" si="5"/>
        <v>0.7511737089201878</v>
      </c>
      <c r="U72" s="11">
        <f t="shared" si="5"/>
        <v>0.935361216730038</v>
      </c>
      <c r="V72" s="11">
        <f t="shared" si="5"/>
        <v>0.8687150837988827</v>
      </c>
      <c r="W72" s="11">
        <f t="shared" si="5"/>
        <v>0.8673218673218673</v>
      </c>
      <c r="X72" s="11">
        <f t="shared" si="5"/>
        <v>0.8770053475935828</v>
      </c>
      <c r="Y72" s="11">
        <f t="shared" si="5"/>
        <v>0.8660287081339713</v>
      </c>
      <c r="Z72" s="11">
        <f t="shared" si="5"/>
        <v>0.8731884057971014</v>
      </c>
      <c r="AA72" s="11">
        <f t="shared" si="5"/>
        <v>0.8794326241134752</v>
      </c>
      <c r="AB72" s="11">
        <f t="shared" si="5"/>
        <v>0.9829351535836177</v>
      </c>
      <c r="AC72" s="11">
        <f t="shared" si="5"/>
        <v>0.8771929824561403</v>
      </c>
      <c r="AD72" s="11">
        <f t="shared" si="5"/>
        <v>0.6903553299492385</v>
      </c>
      <c r="AE72" s="11">
        <f t="shared" si="5"/>
        <v>1.0897435897435896</v>
      </c>
      <c r="AF72" s="11">
        <f t="shared" si="5"/>
        <v>1.013179571663921</v>
      </c>
      <c r="AG72" s="11">
        <f t="shared" si="5"/>
        <v>0.9556786703601108</v>
      </c>
      <c r="AH72" s="11">
        <f t="shared" si="5"/>
        <v>0.9367477592829706</v>
      </c>
      <c r="AI72" s="11">
        <f t="shared" si="5"/>
        <v>0.7954545454545454</v>
      </c>
      <c r="AJ72" s="11">
        <f t="shared" si="5"/>
        <v>1.2972972972972974</v>
      </c>
      <c r="AK72" s="11">
        <f t="shared" si="5"/>
        <v>0.7619047619047619</v>
      </c>
      <c r="AL72" s="11" t="e">
        <f t="shared" si="5"/>
        <v>#DIV/0!</v>
      </c>
      <c r="AM72" s="11">
        <f t="shared" si="5"/>
      </c>
      <c r="AN72" s="11">
        <f t="shared" si="5"/>
        <v>0.4166666666666667</v>
      </c>
      <c r="AO72" s="11">
        <f t="shared" si="5"/>
        <v>0.7844080846968239</v>
      </c>
      <c r="AP72" s="11">
        <f t="shared" si="5"/>
        <v>0.8848167539267016</v>
      </c>
      <c r="AQ72" s="11">
        <f t="shared" si="5"/>
        <v>1.0104166666666667</v>
      </c>
      <c r="AR72" s="11">
        <f t="shared" si="5"/>
        <v>1.9777777777777779</v>
      </c>
      <c r="AS72" s="11">
        <f t="shared" si="5"/>
        <v>1.144741663613045</v>
      </c>
      <c r="AT72" s="11">
        <f t="shared" si="5"/>
        <v>1.2857142857142858</v>
      </c>
      <c r="AU72" s="11">
        <f t="shared" si="5"/>
        <v>0.6274509803921569</v>
      </c>
      <c r="AV72" s="11">
        <f t="shared" si="5"/>
        <v>1</v>
      </c>
      <c r="AW72" s="11">
        <f t="shared" si="5"/>
        <v>1.2317271250676773</v>
      </c>
      <c r="AX72" s="11">
        <f t="shared" si="5"/>
        <v>2</v>
      </c>
      <c r="AY72" s="11">
        <f t="shared" si="5"/>
        <v>0.52</v>
      </c>
      <c r="AZ72" s="11">
        <f t="shared" si="5"/>
        <v>4.222222222222222</v>
      </c>
      <c r="BA72" s="11">
        <f t="shared" si="5"/>
        <v>0.9934640522875817</v>
      </c>
      <c r="BB72" s="11">
        <f t="shared" si="5"/>
        <v>0.8522167487684729</v>
      </c>
      <c r="BC72" s="11">
        <f t="shared" si="5"/>
        <v>1.3686131386861313</v>
      </c>
      <c r="BD72" s="11">
        <f t="shared" si="5"/>
        <v>1.1538461538461537</v>
      </c>
      <c r="BE72" s="11">
        <f t="shared" si="5"/>
        <v>1.1360294117647058</v>
      </c>
      <c r="BF72" s="11">
        <f t="shared" si="5"/>
        <v>0.9557522123893806</v>
      </c>
      <c r="BG72" s="11">
        <f t="shared" si="5"/>
        <v>0.9814126394052045</v>
      </c>
      <c r="BH72" s="11">
        <f t="shared" si="5"/>
        <v>3.2</v>
      </c>
      <c r="BI72" s="11">
        <f t="shared" si="5"/>
        <v>1.6526315789473685</v>
      </c>
      <c r="BJ72" s="11">
        <f t="shared" si="5"/>
        <v>1.3793103448275863</v>
      </c>
      <c r="BK72" s="11">
        <f t="shared" si="5"/>
        <v>1.588235294117647</v>
      </c>
      <c r="BL72" s="11">
        <f t="shared" si="5"/>
        <v>1.1</v>
      </c>
      <c r="BM72" s="11">
        <f t="shared" si="5"/>
        <v>1.2034739454094292</v>
      </c>
      <c r="BN72" s="11">
        <f t="shared" si="5"/>
        <v>1.3287671232876712</v>
      </c>
      <c r="BO72" s="11">
        <f t="shared" si="5"/>
        <v>1.165644171779141</v>
      </c>
      <c r="BP72" s="11">
        <f t="shared" si="5"/>
        <v>1.7333333333333334</v>
      </c>
      <c r="BQ72" s="11">
        <f t="shared" si="5"/>
        <v>0.8687700045724738</v>
      </c>
      <c r="BR72" s="11">
        <f t="shared" si="5"/>
        <v>0.9</v>
      </c>
      <c r="BS72" s="11">
        <f t="shared" si="5"/>
        <v>1.6793313069908815</v>
      </c>
    </row>
    <row r="73" spans="3:5" ht="12.75">
      <c r="C73" s="10"/>
      <c r="D73" s="10"/>
      <c r="E73" s="10"/>
    </row>
    <row r="74" spans="3:6" ht="12.75">
      <c r="C74" s="10"/>
      <c r="D74" s="66" t="s">
        <v>330</v>
      </c>
      <c r="E74" s="55"/>
      <c r="F74" s="67">
        <f>(A69-F70)/A69</f>
        <v>0.35384615384615387</v>
      </c>
    </row>
    <row r="75" spans="3:5" ht="12.75">
      <c r="C75" s="10"/>
      <c r="D75" s="10"/>
      <c r="E75" s="10"/>
    </row>
    <row r="76" spans="3:5" ht="12.75">
      <c r="C76" s="10"/>
      <c r="D76" s="10"/>
      <c r="E76" s="10"/>
    </row>
    <row r="77" spans="3:5" ht="12.75">
      <c r="C77" s="10"/>
      <c r="D77" s="10"/>
      <c r="E77" s="10"/>
    </row>
  </sheetData>
  <sheetProtection/>
  <mergeCells count="39">
    <mergeCell ref="AK1:AL3"/>
    <mergeCell ref="BD2:BG2"/>
    <mergeCell ref="BH2:BK2"/>
    <mergeCell ref="BL2:BO2"/>
    <mergeCell ref="AR3:AS3"/>
    <mergeCell ref="AT3:AU3"/>
    <mergeCell ref="AV3:AW3"/>
    <mergeCell ref="AX3:AY3"/>
    <mergeCell ref="AZ3:BA3"/>
    <mergeCell ref="BR3:BS3"/>
    <mergeCell ref="BP2:BS2"/>
    <mergeCell ref="BB3:BC3"/>
    <mergeCell ref="BD3:BE3"/>
    <mergeCell ref="BF3:BG3"/>
    <mergeCell ref="A1:D4"/>
    <mergeCell ref="E1:E4"/>
    <mergeCell ref="F1:F4"/>
    <mergeCell ref="G1:G4"/>
    <mergeCell ref="H1:H4"/>
    <mergeCell ref="BP3:BQ3"/>
    <mergeCell ref="J1:R3"/>
    <mergeCell ref="S1:AA3"/>
    <mergeCell ref="AB1:AE3"/>
    <mergeCell ref="AF1:AH3"/>
    <mergeCell ref="AI1:AJ3"/>
    <mergeCell ref="BH3:BI3"/>
    <mergeCell ref="AM1:AN3"/>
    <mergeCell ref="AO1:AQ3"/>
    <mergeCell ref="AR1:BS1"/>
    <mergeCell ref="A72:D72"/>
    <mergeCell ref="A71:D71"/>
    <mergeCell ref="A70:D70"/>
    <mergeCell ref="BJ3:BK3"/>
    <mergeCell ref="BL3:BM3"/>
    <mergeCell ref="BN3:BO3"/>
    <mergeCell ref="I1:I4"/>
    <mergeCell ref="AR2:AU2"/>
    <mergeCell ref="AV2:AY2"/>
    <mergeCell ref="AZ2:BC2"/>
  </mergeCells>
  <printOptions/>
  <pageMargins left="0.17" right="0.21" top="1" bottom="1" header="0.5" footer="0.5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R78"/>
  <sheetViews>
    <sheetView zoomScalePageLayoutView="0" workbookViewId="0" topLeftCell="A1">
      <pane ySplit="4230" topLeftCell="A8" activePane="bottomLeft" state="split"/>
      <selection pane="topLeft" activeCell="L4" sqref="L4"/>
      <selection pane="bottomLeft" activeCell="A12" sqref="A12"/>
    </sheetView>
  </sheetViews>
  <sheetFormatPr defaultColWidth="9.28125" defaultRowHeight="12.75"/>
  <cols>
    <col min="1" max="2" width="9.28125" style="10" customWidth="1"/>
    <col min="3" max="3" width="6.7109375" style="5" customWidth="1"/>
    <col min="4" max="4" width="45.00390625" style="2" customWidth="1"/>
    <col min="5" max="5" width="10.421875" style="2" hidden="1" customWidth="1"/>
    <col min="6" max="6" width="10.421875" style="5" customWidth="1"/>
    <col min="7" max="8" width="11.421875" style="66" customWidth="1"/>
    <col min="9" max="9" width="11.421875" style="66" hidden="1" customWidth="1"/>
    <col min="10" max="62" width="11.421875" style="2" customWidth="1"/>
    <col min="63" max="63" width="11.421875" style="14" customWidth="1"/>
    <col min="64" max="71" width="11.421875" style="2" customWidth="1"/>
    <col min="72" max="16384" width="9.28125" style="10" customWidth="1"/>
  </cols>
  <sheetData>
    <row r="1" spans="1:71" ht="33" customHeight="1">
      <c r="A1" s="162" t="s">
        <v>356</v>
      </c>
      <c r="B1" s="162"/>
      <c r="C1" s="162"/>
      <c r="D1" s="162"/>
      <c r="E1" s="159"/>
      <c r="F1" s="157" t="s">
        <v>343</v>
      </c>
      <c r="G1" s="166" t="s">
        <v>259</v>
      </c>
      <c r="H1" s="166" t="s">
        <v>260</v>
      </c>
      <c r="I1" s="166" t="s">
        <v>2</v>
      </c>
      <c r="J1" s="163" t="s">
        <v>254</v>
      </c>
      <c r="K1" s="163"/>
      <c r="L1" s="163"/>
      <c r="M1" s="163"/>
      <c r="N1" s="163"/>
      <c r="O1" s="163"/>
      <c r="P1" s="163"/>
      <c r="Q1" s="163"/>
      <c r="R1" s="163"/>
      <c r="S1" s="163" t="s">
        <v>253</v>
      </c>
      <c r="T1" s="163"/>
      <c r="U1" s="163"/>
      <c r="V1" s="163"/>
      <c r="W1" s="163"/>
      <c r="X1" s="163"/>
      <c r="Y1" s="163"/>
      <c r="Z1" s="163"/>
      <c r="AA1" s="163"/>
      <c r="AB1" s="154" t="s">
        <v>301</v>
      </c>
      <c r="AC1" s="154"/>
      <c r="AD1" s="154"/>
      <c r="AE1" s="154"/>
      <c r="AF1" s="164" t="s">
        <v>303</v>
      </c>
      <c r="AG1" s="164"/>
      <c r="AH1" s="164"/>
      <c r="AI1" s="154" t="s">
        <v>0</v>
      </c>
      <c r="AJ1" s="154"/>
      <c r="AK1" s="154" t="s">
        <v>279</v>
      </c>
      <c r="AL1" s="154"/>
      <c r="AM1" s="164" t="s">
        <v>255</v>
      </c>
      <c r="AN1" s="164"/>
      <c r="AO1" s="163" t="s">
        <v>256</v>
      </c>
      <c r="AP1" s="163"/>
      <c r="AQ1" s="163"/>
      <c r="AR1" s="154" t="s">
        <v>258</v>
      </c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</row>
    <row r="2" spans="1:71" ht="27.75" customHeight="1">
      <c r="A2" s="162"/>
      <c r="B2" s="162"/>
      <c r="C2" s="162"/>
      <c r="D2" s="162"/>
      <c r="E2" s="160"/>
      <c r="F2" s="158"/>
      <c r="G2" s="166"/>
      <c r="H2" s="166"/>
      <c r="I2" s="166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54"/>
      <c r="AC2" s="154"/>
      <c r="AD2" s="154"/>
      <c r="AE2" s="154"/>
      <c r="AF2" s="164"/>
      <c r="AG2" s="164"/>
      <c r="AH2" s="164"/>
      <c r="AI2" s="154"/>
      <c r="AJ2" s="154"/>
      <c r="AK2" s="154"/>
      <c r="AL2" s="154"/>
      <c r="AM2" s="164"/>
      <c r="AN2" s="164"/>
      <c r="AO2" s="163"/>
      <c r="AP2" s="163"/>
      <c r="AQ2" s="163"/>
      <c r="AR2" s="154" t="s">
        <v>329</v>
      </c>
      <c r="AS2" s="154"/>
      <c r="AT2" s="154"/>
      <c r="AU2" s="154"/>
      <c r="AV2" s="154" t="s">
        <v>302</v>
      </c>
      <c r="AW2" s="154"/>
      <c r="AX2" s="154"/>
      <c r="AY2" s="154"/>
      <c r="AZ2" s="154" t="s">
        <v>286</v>
      </c>
      <c r="BA2" s="154"/>
      <c r="BB2" s="154"/>
      <c r="BC2" s="154"/>
      <c r="BD2" s="154" t="s">
        <v>287</v>
      </c>
      <c r="BE2" s="154"/>
      <c r="BF2" s="154"/>
      <c r="BG2" s="154"/>
      <c r="BH2" s="154" t="s">
        <v>288</v>
      </c>
      <c r="BI2" s="154"/>
      <c r="BJ2" s="154"/>
      <c r="BK2" s="154"/>
      <c r="BL2" s="154" t="s">
        <v>289</v>
      </c>
      <c r="BM2" s="154"/>
      <c r="BN2" s="154"/>
      <c r="BO2" s="154"/>
      <c r="BP2" s="154" t="s">
        <v>1</v>
      </c>
      <c r="BQ2" s="154"/>
      <c r="BR2" s="154"/>
      <c r="BS2" s="154"/>
    </row>
    <row r="3" spans="1:71" ht="27.75" customHeight="1">
      <c r="A3" s="162"/>
      <c r="B3" s="162"/>
      <c r="C3" s="162"/>
      <c r="D3" s="162"/>
      <c r="E3" s="160"/>
      <c r="F3" s="158"/>
      <c r="G3" s="166"/>
      <c r="H3" s="166"/>
      <c r="I3" s="166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54"/>
      <c r="AC3" s="154"/>
      <c r="AD3" s="154"/>
      <c r="AE3" s="154"/>
      <c r="AF3" s="164"/>
      <c r="AG3" s="164"/>
      <c r="AH3" s="164"/>
      <c r="AI3" s="154"/>
      <c r="AJ3" s="154"/>
      <c r="AK3" s="154"/>
      <c r="AL3" s="154"/>
      <c r="AM3" s="164"/>
      <c r="AN3" s="164"/>
      <c r="AO3" s="163"/>
      <c r="AP3" s="163"/>
      <c r="AQ3" s="163"/>
      <c r="AR3" s="154" t="s">
        <v>282</v>
      </c>
      <c r="AS3" s="154"/>
      <c r="AT3" s="154" t="s">
        <v>283</v>
      </c>
      <c r="AU3" s="154"/>
      <c r="AV3" s="154" t="s">
        <v>282</v>
      </c>
      <c r="AW3" s="154"/>
      <c r="AX3" s="154" t="s">
        <v>283</v>
      </c>
      <c r="AY3" s="154"/>
      <c r="AZ3" s="154" t="s">
        <v>282</v>
      </c>
      <c r="BA3" s="154"/>
      <c r="BB3" s="154" t="s">
        <v>283</v>
      </c>
      <c r="BC3" s="154"/>
      <c r="BD3" s="154" t="s">
        <v>282</v>
      </c>
      <c r="BE3" s="154"/>
      <c r="BF3" s="154" t="s">
        <v>283</v>
      </c>
      <c r="BG3" s="154"/>
      <c r="BH3" s="154" t="s">
        <v>282</v>
      </c>
      <c r="BI3" s="154"/>
      <c r="BJ3" s="154" t="s">
        <v>283</v>
      </c>
      <c r="BK3" s="154"/>
      <c r="BL3" s="154" t="s">
        <v>282</v>
      </c>
      <c r="BM3" s="154"/>
      <c r="BN3" s="154" t="s">
        <v>283</v>
      </c>
      <c r="BO3" s="154"/>
      <c r="BP3" s="154" t="s">
        <v>282</v>
      </c>
      <c r="BQ3" s="154"/>
      <c r="BR3" s="154" t="s">
        <v>283</v>
      </c>
      <c r="BS3" s="154"/>
    </row>
    <row r="4" spans="1:122" ht="108.75" customHeight="1">
      <c r="A4" s="162"/>
      <c r="B4" s="162"/>
      <c r="C4" s="162"/>
      <c r="D4" s="162"/>
      <c r="E4" s="161"/>
      <c r="F4" s="158"/>
      <c r="G4" s="166"/>
      <c r="H4" s="166"/>
      <c r="I4" s="166"/>
      <c r="J4" s="7" t="s">
        <v>265</v>
      </c>
      <c r="K4" s="6" t="s">
        <v>3</v>
      </c>
      <c r="L4" s="6" t="s">
        <v>4</v>
      </c>
      <c r="M4" s="6" t="s">
        <v>5</v>
      </c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7" t="s">
        <v>265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7" t="s">
        <v>276</v>
      </c>
      <c r="AC4" s="7" t="s">
        <v>290</v>
      </c>
      <c r="AD4" s="7" t="s">
        <v>291</v>
      </c>
      <c r="AE4" s="7" t="s">
        <v>292</v>
      </c>
      <c r="AF4" s="7" t="s">
        <v>11</v>
      </c>
      <c r="AG4" s="7" t="s">
        <v>277</v>
      </c>
      <c r="AH4" s="7" t="s">
        <v>278</v>
      </c>
      <c r="AI4" s="7" t="s">
        <v>11</v>
      </c>
      <c r="AJ4" s="7" t="s">
        <v>12</v>
      </c>
      <c r="AK4" s="7" t="s">
        <v>11</v>
      </c>
      <c r="AL4" s="7" t="s">
        <v>12</v>
      </c>
      <c r="AM4" s="7" t="s">
        <v>11</v>
      </c>
      <c r="AN4" s="7" t="s">
        <v>12</v>
      </c>
      <c r="AO4" s="7" t="s">
        <v>280</v>
      </c>
      <c r="AP4" s="7" t="s">
        <v>281</v>
      </c>
      <c r="AQ4" s="7" t="s">
        <v>257</v>
      </c>
      <c r="AR4" s="7" t="s">
        <v>284</v>
      </c>
      <c r="AS4" s="7" t="s">
        <v>285</v>
      </c>
      <c r="AT4" s="7" t="s">
        <v>284</v>
      </c>
      <c r="AU4" s="7" t="s">
        <v>285</v>
      </c>
      <c r="AV4" s="7" t="s">
        <v>284</v>
      </c>
      <c r="AW4" s="7" t="s">
        <v>285</v>
      </c>
      <c r="AX4" s="7" t="s">
        <v>284</v>
      </c>
      <c r="AY4" s="7" t="s">
        <v>285</v>
      </c>
      <c r="AZ4" s="7" t="s">
        <v>284</v>
      </c>
      <c r="BA4" s="7" t="s">
        <v>285</v>
      </c>
      <c r="BB4" s="7" t="s">
        <v>284</v>
      </c>
      <c r="BC4" s="7" t="s">
        <v>285</v>
      </c>
      <c r="BD4" s="7" t="s">
        <v>284</v>
      </c>
      <c r="BE4" s="7" t="s">
        <v>285</v>
      </c>
      <c r="BF4" s="7" t="s">
        <v>284</v>
      </c>
      <c r="BG4" s="7" t="s">
        <v>285</v>
      </c>
      <c r="BH4" s="7" t="s">
        <v>284</v>
      </c>
      <c r="BI4" s="7" t="s">
        <v>285</v>
      </c>
      <c r="BJ4" s="7" t="s">
        <v>284</v>
      </c>
      <c r="BK4" s="56" t="s">
        <v>285</v>
      </c>
      <c r="BL4" s="7" t="s">
        <v>284</v>
      </c>
      <c r="BM4" s="7" t="s">
        <v>285</v>
      </c>
      <c r="BN4" s="7" t="s">
        <v>284</v>
      </c>
      <c r="BO4" s="7" t="s">
        <v>285</v>
      </c>
      <c r="BP4" s="7" t="s">
        <v>284</v>
      </c>
      <c r="BQ4" s="7" t="s">
        <v>285</v>
      </c>
      <c r="BR4" s="7" t="s">
        <v>284</v>
      </c>
      <c r="BS4" s="7" t="s">
        <v>285</v>
      </c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71" ht="17.25" customHeight="1">
      <c r="A5" s="12">
        <v>1</v>
      </c>
      <c r="B5" s="12" t="s">
        <v>322</v>
      </c>
      <c r="C5" s="12">
        <v>9298</v>
      </c>
      <c r="D5" s="19" t="s">
        <v>49</v>
      </c>
      <c r="E5" s="19">
        <f>IF(F5="Y",1,"")</f>
        <v>1</v>
      </c>
      <c r="F5" s="20" t="s">
        <v>334</v>
      </c>
      <c r="G5" s="101">
        <f>SUM(J5:R5)</f>
        <v>30</v>
      </c>
      <c r="H5" s="101">
        <f>SUM(S5:AA5)</f>
        <v>30</v>
      </c>
      <c r="I5" s="101"/>
      <c r="J5" s="23"/>
      <c r="K5" s="22">
        <v>4</v>
      </c>
      <c r="L5" s="22">
        <v>10</v>
      </c>
      <c r="M5" s="22"/>
      <c r="N5" s="22">
        <v>1</v>
      </c>
      <c r="O5" s="22">
        <v>7</v>
      </c>
      <c r="P5" s="22">
        <v>7</v>
      </c>
      <c r="Q5" s="22"/>
      <c r="R5" s="22">
        <v>1</v>
      </c>
      <c r="S5" s="23"/>
      <c r="T5" s="22"/>
      <c r="U5" s="22">
        <v>1</v>
      </c>
      <c r="V5" s="22">
        <v>6</v>
      </c>
      <c r="W5" s="22">
        <v>11</v>
      </c>
      <c r="X5" s="22"/>
      <c r="Y5" s="22"/>
      <c r="Z5" s="22">
        <v>5</v>
      </c>
      <c r="AA5" s="22">
        <v>7</v>
      </c>
      <c r="AB5" s="23">
        <v>1</v>
      </c>
      <c r="AC5" s="23"/>
      <c r="AD5" s="23"/>
      <c r="AE5" s="23"/>
      <c r="AF5" s="23">
        <v>6</v>
      </c>
      <c r="AG5" s="23">
        <v>2</v>
      </c>
      <c r="AH5" s="23">
        <v>40</v>
      </c>
      <c r="AI5" s="23">
        <v>1</v>
      </c>
      <c r="AJ5" s="23"/>
      <c r="AK5" s="23"/>
      <c r="AL5" s="23">
        <v>5</v>
      </c>
      <c r="AM5" s="23"/>
      <c r="AN5" s="23">
        <v>6</v>
      </c>
      <c r="AO5" s="22"/>
      <c r="AP5" s="22"/>
      <c r="AQ5" s="13"/>
      <c r="AR5" s="18">
        <v>1</v>
      </c>
      <c r="AS5" s="18">
        <v>40</v>
      </c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61"/>
      <c r="BL5" s="18"/>
      <c r="BM5" s="18"/>
      <c r="BN5" s="18"/>
      <c r="BO5" s="18"/>
      <c r="BP5" s="18"/>
      <c r="BQ5" s="18"/>
      <c r="BR5" s="18"/>
      <c r="BS5" s="18"/>
    </row>
    <row r="6" spans="1:71" ht="17.25" customHeight="1">
      <c r="A6" s="12">
        <f aca="true" t="shared" si="0" ref="A6:A14">+A5+1</f>
        <v>2</v>
      </c>
      <c r="B6" s="12" t="s">
        <v>322</v>
      </c>
      <c r="C6" s="12">
        <v>9797</v>
      </c>
      <c r="D6" s="19" t="s">
        <v>26</v>
      </c>
      <c r="E6" s="19">
        <f aca="true" t="shared" si="1" ref="E6:E69">IF(F6="Y",1,"")</f>
      </c>
      <c r="F6" s="20" t="s">
        <v>331</v>
      </c>
      <c r="G6" s="101">
        <f aca="true" t="shared" si="2" ref="G6:G14">SUM(J6:R6)</f>
        <v>90</v>
      </c>
      <c r="H6" s="101">
        <f aca="true" t="shared" si="3" ref="H6:H14">SUM(S6:AA6)</f>
        <v>0</v>
      </c>
      <c r="I6" s="101"/>
      <c r="J6" s="23"/>
      <c r="K6" s="22">
        <v>26</v>
      </c>
      <c r="L6" s="22">
        <v>14</v>
      </c>
      <c r="M6" s="22">
        <v>8</v>
      </c>
      <c r="N6" s="22">
        <v>3</v>
      </c>
      <c r="O6" s="22">
        <v>15</v>
      </c>
      <c r="P6" s="22">
        <v>14</v>
      </c>
      <c r="Q6" s="22">
        <v>7</v>
      </c>
      <c r="R6" s="22">
        <v>3</v>
      </c>
      <c r="S6" s="23">
        <v>0</v>
      </c>
      <c r="T6" s="22"/>
      <c r="U6" s="22"/>
      <c r="V6" s="22"/>
      <c r="W6" s="22"/>
      <c r="X6" s="22"/>
      <c r="Y6" s="22"/>
      <c r="Z6" s="22"/>
      <c r="AA6" s="22"/>
      <c r="AB6" s="23"/>
      <c r="AC6" s="23"/>
      <c r="AD6" s="23"/>
      <c r="AE6" s="23"/>
      <c r="AF6" s="23"/>
      <c r="AG6" s="23"/>
      <c r="AH6" s="23"/>
      <c r="AI6" s="23">
        <v>5</v>
      </c>
      <c r="AJ6" s="23"/>
      <c r="AK6" s="23"/>
      <c r="AL6" s="23"/>
      <c r="AM6" s="23"/>
      <c r="AN6" s="23"/>
      <c r="AO6" s="22">
        <v>25</v>
      </c>
      <c r="AP6" s="22">
        <v>10</v>
      </c>
      <c r="AQ6" s="22">
        <v>55</v>
      </c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60"/>
      <c r="BL6" s="23"/>
      <c r="BM6" s="23"/>
      <c r="BN6" s="23"/>
      <c r="BO6" s="23"/>
      <c r="BP6" s="23"/>
      <c r="BQ6" s="23"/>
      <c r="BR6" s="23"/>
      <c r="BS6" s="23"/>
    </row>
    <row r="7" spans="1:71" ht="17.25" customHeight="1">
      <c r="A7" s="12">
        <f t="shared" si="0"/>
        <v>3</v>
      </c>
      <c r="B7" s="12" t="s">
        <v>322</v>
      </c>
      <c r="C7" s="12">
        <v>9301</v>
      </c>
      <c r="D7" s="19" t="s">
        <v>32</v>
      </c>
      <c r="E7" s="19">
        <f t="shared" si="1"/>
        <v>1</v>
      </c>
      <c r="F7" s="20" t="s">
        <v>334</v>
      </c>
      <c r="G7" s="101">
        <f t="shared" si="2"/>
        <v>50</v>
      </c>
      <c r="H7" s="101">
        <f t="shared" si="3"/>
        <v>59</v>
      </c>
      <c r="I7" s="101"/>
      <c r="J7" s="23"/>
      <c r="K7" s="13">
        <v>11</v>
      </c>
      <c r="L7" s="13">
        <v>10</v>
      </c>
      <c r="M7" s="13">
        <v>7</v>
      </c>
      <c r="N7" s="13">
        <v>5</v>
      </c>
      <c r="O7" s="13">
        <v>7</v>
      </c>
      <c r="P7" s="13">
        <v>4</v>
      </c>
      <c r="Q7" s="13">
        <v>2</v>
      </c>
      <c r="R7" s="13">
        <v>4</v>
      </c>
      <c r="S7" s="18"/>
      <c r="T7" s="18">
        <v>21</v>
      </c>
      <c r="U7" s="13">
        <v>4</v>
      </c>
      <c r="V7" s="13">
        <v>2</v>
      </c>
      <c r="W7" s="13">
        <v>1</v>
      </c>
      <c r="X7" s="13">
        <v>14</v>
      </c>
      <c r="Y7" s="13">
        <v>13</v>
      </c>
      <c r="Z7" s="13">
        <v>2</v>
      </c>
      <c r="AA7" s="13">
        <v>2</v>
      </c>
      <c r="AB7" s="18">
        <v>2</v>
      </c>
      <c r="AC7" s="18">
        <v>1</v>
      </c>
      <c r="AD7" s="18">
        <v>2</v>
      </c>
      <c r="AE7" s="18"/>
      <c r="AF7" s="18">
        <v>17</v>
      </c>
      <c r="AG7" s="18">
        <v>18</v>
      </c>
      <c r="AH7" s="18">
        <v>67</v>
      </c>
      <c r="AI7" s="18">
        <v>4</v>
      </c>
      <c r="AJ7" s="18"/>
      <c r="AK7" s="18">
        <v>5</v>
      </c>
      <c r="AL7" s="18">
        <v>7</v>
      </c>
      <c r="AM7" s="18"/>
      <c r="AN7" s="18"/>
      <c r="AO7" s="13">
        <v>20</v>
      </c>
      <c r="AP7" s="13">
        <v>24</v>
      </c>
      <c r="AQ7" s="13">
        <v>26</v>
      </c>
      <c r="AR7" s="18">
        <v>1</v>
      </c>
      <c r="AS7" s="18">
        <v>40</v>
      </c>
      <c r="AT7" s="18">
        <v>1</v>
      </c>
      <c r="AU7" s="18">
        <v>3</v>
      </c>
      <c r="AV7" s="18"/>
      <c r="AW7" s="18"/>
      <c r="AX7" s="18"/>
      <c r="AY7" s="18"/>
      <c r="AZ7" s="18"/>
      <c r="BA7" s="18"/>
      <c r="BB7" s="18">
        <v>6</v>
      </c>
      <c r="BC7" s="18">
        <v>4</v>
      </c>
      <c r="BD7" s="18"/>
      <c r="BE7" s="18"/>
      <c r="BF7" s="18">
        <v>4</v>
      </c>
      <c r="BG7" s="18">
        <v>8</v>
      </c>
      <c r="BH7" s="18"/>
      <c r="BI7" s="18"/>
      <c r="BJ7" s="18"/>
      <c r="BK7" s="61"/>
      <c r="BL7" s="18"/>
      <c r="BM7" s="18"/>
      <c r="BN7" s="18">
        <v>3</v>
      </c>
      <c r="BO7" s="18">
        <v>3</v>
      </c>
      <c r="BP7" s="18"/>
      <c r="BQ7" s="18"/>
      <c r="BR7" s="18"/>
      <c r="BS7" s="18"/>
    </row>
    <row r="8" spans="1:71" ht="17.25" customHeight="1">
      <c r="A8" s="12">
        <f t="shared" si="0"/>
        <v>4</v>
      </c>
      <c r="B8" s="12" t="s">
        <v>322</v>
      </c>
      <c r="C8" s="12">
        <v>9334</v>
      </c>
      <c r="D8" s="19" t="s">
        <v>50</v>
      </c>
      <c r="E8" s="19">
        <f t="shared" si="1"/>
      </c>
      <c r="F8" s="20" t="s">
        <v>331</v>
      </c>
      <c r="G8" s="101">
        <f t="shared" si="2"/>
        <v>44</v>
      </c>
      <c r="H8" s="101">
        <f t="shared" si="3"/>
        <v>2</v>
      </c>
      <c r="I8" s="101"/>
      <c r="J8" s="23"/>
      <c r="K8" s="22"/>
      <c r="L8" s="22">
        <v>7</v>
      </c>
      <c r="M8" s="22">
        <v>10</v>
      </c>
      <c r="N8" s="22">
        <v>11</v>
      </c>
      <c r="O8" s="22">
        <v>5</v>
      </c>
      <c r="P8" s="22">
        <v>1</v>
      </c>
      <c r="Q8" s="22">
        <v>5</v>
      </c>
      <c r="R8" s="22">
        <v>5</v>
      </c>
      <c r="S8" s="23"/>
      <c r="T8" s="22"/>
      <c r="U8" s="22"/>
      <c r="V8" s="22">
        <v>2</v>
      </c>
      <c r="W8" s="22"/>
      <c r="X8" s="22"/>
      <c r="Y8" s="22"/>
      <c r="Z8" s="22"/>
      <c r="AA8" s="22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2">
        <v>10</v>
      </c>
      <c r="AP8" s="22">
        <v>11</v>
      </c>
      <c r="AQ8" s="13">
        <v>3</v>
      </c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61"/>
      <c r="BL8" s="18"/>
      <c r="BM8" s="18"/>
      <c r="BN8" s="18"/>
      <c r="BO8" s="18"/>
      <c r="BP8" s="18"/>
      <c r="BQ8" s="18"/>
      <c r="BR8" s="18"/>
      <c r="BS8" s="18"/>
    </row>
    <row r="9" spans="1:71" ht="17.25" customHeight="1">
      <c r="A9" s="12">
        <f t="shared" si="0"/>
        <v>5</v>
      </c>
      <c r="B9" s="12" t="s">
        <v>322</v>
      </c>
      <c r="C9" s="12">
        <v>9556</v>
      </c>
      <c r="D9" s="19" t="s">
        <v>72</v>
      </c>
      <c r="E9" s="19">
        <f t="shared" si="1"/>
      </c>
      <c r="F9" s="20" t="s">
        <v>331</v>
      </c>
      <c r="G9" s="101">
        <f t="shared" si="2"/>
        <v>60</v>
      </c>
      <c r="H9" s="101">
        <f t="shared" si="3"/>
        <v>6</v>
      </c>
      <c r="I9" s="101"/>
      <c r="J9" s="23"/>
      <c r="K9" s="22">
        <v>4</v>
      </c>
      <c r="L9" s="22">
        <v>8</v>
      </c>
      <c r="M9" s="22">
        <v>12</v>
      </c>
      <c r="N9" s="22">
        <v>10</v>
      </c>
      <c r="O9" s="22">
        <v>3</v>
      </c>
      <c r="P9" s="22">
        <v>7</v>
      </c>
      <c r="Q9" s="22">
        <v>8</v>
      </c>
      <c r="R9" s="22">
        <v>8</v>
      </c>
      <c r="S9" s="23"/>
      <c r="T9" s="22">
        <v>2</v>
      </c>
      <c r="U9" s="22">
        <v>2</v>
      </c>
      <c r="V9" s="22"/>
      <c r="W9" s="22"/>
      <c r="X9" s="22">
        <v>1</v>
      </c>
      <c r="Y9" s="22">
        <v>1</v>
      </c>
      <c r="Z9" s="22"/>
      <c r="AA9" s="22"/>
      <c r="AB9" s="23">
        <v>15</v>
      </c>
      <c r="AC9" s="23">
        <v>3</v>
      </c>
      <c r="AD9" s="23">
        <v>2</v>
      </c>
      <c r="AE9" s="23"/>
      <c r="AF9" s="23">
        <v>15</v>
      </c>
      <c r="AG9" s="23">
        <v>10</v>
      </c>
      <c r="AH9" s="23">
        <v>60</v>
      </c>
      <c r="AI9" s="23">
        <v>4</v>
      </c>
      <c r="AJ9" s="23"/>
      <c r="AK9" s="23"/>
      <c r="AL9" s="23"/>
      <c r="AM9" s="23"/>
      <c r="AN9" s="23"/>
      <c r="AO9" s="22">
        <v>20</v>
      </c>
      <c r="AP9" s="22">
        <v>20</v>
      </c>
      <c r="AQ9" s="22"/>
      <c r="AR9" s="23">
        <v>1</v>
      </c>
      <c r="AS9" s="23">
        <v>40</v>
      </c>
      <c r="AT9" s="23"/>
      <c r="AU9" s="23"/>
      <c r="AV9" s="23"/>
      <c r="AW9" s="23"/>
      <c r="AX9" s="23"/>
      <c r="AY9" s="23"/>
      <c r="AZ9" s="23"/>
      <c r="BA9" s="23"/>
      <c r="BB9" s="23">
        <v>20</v>
      </c>
      <c r="BC9" s="23">
        <v>1</v>
      </c>
      <c r="BD9" s="23"/>
      <c r="BE9" s="23"/>
      <c r="BF9" s="23">
        <v>5</v>
      </c>
      <c r="BG9" s="23">
        <v>3</v>
      </c>
      <c r="BH9" s="23"/>
      <c r="BI9" s="23"/>
      <c r="BJ9" s="23">
        <v>7</v>
      </c>
      <c r="BK9" s="60">
        <v>3</v>
      </c>
      <c r="BL9" s="23"/>
      <c r="BM9" s="23"/>
      <c r="BN9" s="23"/>
      <c r="BO9" s="23"/>
      <c r="BP9" s="23"/>
      <c r="BQ9" s="23"/>
      <c r="BR9" s="23"/>
      <c r="BS9" s="23"/>
    </row>
    <row r="10" spans="1:71" ht="17.25" customHeight="1">
      <c r="A10" s="12">
        <f t="shared" si="0"/>
        <v>6</v>
      </c>
      <c r="B10" s="12" t="s">
        <v>322</v>
      </c>
      <c r="C10" s="12">
        <v>9969</v>
      </c>
      <c r="D10" s="19" t="s">
        <v>266</v>
      </c>
      <c r="E10" s="19">
        <f t="shared" si="1"/>
      </c>
      <c r="F10" s="20" t="s">
        <v>331</v>
      </c>
      <c r="G10" s="101">
        <f t="shared" si="2"/>
        <v>40</v>
      </c>
      <c r="H10" s="101">
        <f t="shared" si="3"/>
        <v>0</v>
      </c>
      <c r="I10" s="101"/>
      <c r="J10" s="23"/>
      <c r="K10" s="22">
        <v>8</v>
      </c>
      <c r="L10" s="22"/>
      <c r="M10" s="22">
        <v>8</v>
      </c>
      <c r="N10" s="22">
        <v>4</v>
      </c>
      <c r="O10" s="22">
        <v>10</v>
      </c>
      <c r="P10" s="22"/>
      <c r="Q10" s="22">
        <v>6</v>
      </c>
      <c r="R10" s="22">
        <v>4</v>
      </c>
      <c r="S10" s="23"/>
      <c r="T10" s="22"/>
      <c r="U10" s="22"/>
      <c r="V10" s="22"/>
      <c r="W10" s="22"/>
      <c r="X10" s="22"/>
      <c r="Y10" s="22"/>
      <c r="Z10" s="22"/>
      <c r="AA10" s="22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2">
        <v>15</v>
      </c>
      <c r="AP10" s="22">
        <v>25</v>
      </c>
      <c r="AQ10" s="13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61"/>
      <c r="BL10" s="18"/>
      <c r="BM10" s="18"/>
      <c r="BN10" s="18"/>
      <c r="BO10" s="18"/>
      <c r="BP10" s="18"/>
      <c r="BQ10" s="18"/>
      <c r="BR10" s="18"/>
      <c r="BS10" s="18"/>
    </row>
    <row r="11" spans="1:71" ht="17.25" customHeight="1">
      <c r="A11" s="12">
        <f t="shared" si="0"/>
        <v>7</v>
      </c>
      <c r="B11" s="12" t="s">
        <v>322</v>
      </c>
      <c r="C11" s="12">
        <v>9345</v>
      </c>
      <c r="D11" s="19" t="s">
        <v>75</v>
      </c>
      <c r="E11" s="19">
        <f t="shared" si="1"/>
      </c>
      <c r="F11" s="20" t="s">
        <v>331</v>
      </c>
      <c r="G11" s="101">
        <f t="shared" si="2"/>
        <v>239</v>
      </c>
      <c r="H11" s="101">
        <f t="shared" si="3"/>
        <v>10</v>
      </c>
      <c r="I11" s="101"/>
      <c r="J11" s="23"/>
      <c r="K11" s="22">
        <v>48</v>
      </c>
      <c r="L11" s="22">
        <v>33</v>
      </c>
      <c r="M11" s="22">
        <v>29</v>
      </c>
      <c r="N11" s="22">
        <v>12</v>
      </c>
      <c r="O11" s="22">
        <v>52</v>
      </c>
      <c r="P11" s="22">
        <v>35</v>
      </c>
      <c r="Q11" s="22">
        <v>20</v>
      </c>
      <c r="R11" s="22">
        <v>10</v>
      </c>
      <c r="S11" s="23"/>
      <c r="T11" s="22">
        <v>4</v>
      </c>
      <c r="U11" s="22">
        <v>2</v>
      </c>
      <c r="V11" s="22"/>
      <c r="W11" s="22"/>
      <c r="X11" s="22">
        <v>3</v>
      </c>
      <c r="Y11" s="22">
        <v>1</v>
      </c>
      <c r="Z11" s="22"/>
      <c r="AA11" s="22"/>
      <c r="AB11" s="23"/>
      <c r="AC11" s="23">
        <v>12</v>
      </c>
      <c r="AD11" s="23">
        <v>2</v>
      </c>
      <c r="AE11" s="23"/>
      <c r="AF11" s="23">
        <v>29</v>
      </c>
      <c r="AG11" s="23">
        <v>50</v>
      </c>
      <c r="AH11" s="23">
        <v>90</v>
      </c>
      <c r="AI11" s="23">
        <v>20</v>
      </c>
      <c r="AJ11" s="23"/>
      <c r="AK11" s="23"/>
      <c r="AL11" s="23">
        <v>8</v>
      </c>
      <c r="AM11" s="23"/>
      <c r="AN11" s="23">
        <v>5</v>
      </c>
      <c r="AO11" s="22">
        <v>50</v>
      </c>
      <c r="AP11" s="22">
        <v>20</v>
      </c>
      <c r="AQ11" s="22">
        <v>7</v>
      </c>
      <c r="AR11" s="23">
        <v>3</v>
      </c>
      <c r="AS11" s="23"/>
      <c r="AT11" s="23"/>
      <c r="AU11" s="23"/>
      <c r="AV11" s="23"/>
      <c r="AW11" s="23"/>
      <c r="AX11" s="23"/>
      <c r="AY11" s="23"/>
      <c r="AZ11" s="23"/>
      <c r="BA11" s="23"/>
      <c r="BB11" s="23">
        <v>3</v>
      </c>
      <c r="BC11" s="23">
        <v>3</v>
      </c>
      <c r="BD11" s="23"/>
      <c r="BE11" s="23"/>
      <c r="BF11" s="23"/>
      <c r="BG11" s="23"/>
      <c r="BH11" s="23"/>
      <c r="BI11" s="23"/>
      <c r="BJ11" s="23"/>
      <c r="BK11" s="60"/>
      <c r="BL11" s="23"/>
      <c r="BM11" s="23"/>
      <c r="BN11" s="23"/>
      <c r="BO11" s="23"/>
      <c r="BP11" s="23"/>
      <c r="BQ11" s="23"/>
      <c r="BR11" s="23"/>
      <c r="BS11" s="23"/>
    </row>
    <row r="12" spans="1:71" ht="17.25" customHeight="1">
      <c r="A12" s="12">
        <f t="shared" si="0"/>
        <v>8</v>
      </c>
      <c r="B12" s="12" t="s">
        <v>322</v>
      </c>
      <c r="C12" s="12">
        <v>9322</v>
      </c>
      <c r="D12" s="19" t="s">
        <v>59</v>
      </c>
      <c r="E12" s="19">
        <f t="shared" si="1"/>
      </c>
      <c r="F12" s="20" t="s">
        <v>331</v>
      </c>
      <c r="G12" s="101">
        <f t="shared" si="2"/>
        <v>75</v>
      </c>
      <c r="H12" s="101">
        <f t="shared" si="3"/>
        <v>64</v>
      </c>
      <c r="I12" s="101"/>
      <c r="J12" s="23"/>
      <c r="K12" s="22">
        <v>10</v>
      </c>
      <c r="L12" s="22">
        <v>18</v>
      </c>
      <c r="M12" s="22">
        <v>15</v>
      </c>
      <c r="N12" s="22">
        <v>6</v>
      </c>
      <c r="O12" s="22">
        <v>5</v>
      </c>
      <c r="P12" s="22">
        <v>9</v>
      </c>
      <c r="Q12" s="22">
        <v>9</v>
      </c>
      <c r="R12" s="22">
        <v>3</v>
      </c>
      <c r="S12" s="23"/>
      <c r="T12" s="22">
        <v>11</v>
      </c>
      <c r="U12" s="22">
        <v>15</v>
      </c>
      <c r="V12" s="22">
        <v>12</v>
      </c>
      <c r="W12" s="22">
        <v>1</v>
      </c>
      <c r="X12" s="22">
        <v>11</v>
      </c>
      <c r="Y12" s="22">
        <v>6</v>
      </c>
      <c r="Z12" s="22">
        <v>6</v>
      </c>
      <c r="AA12" s="22">
        <v>2</v>
      </c>
      <c r="AB12" s="23">
        <v>17</v>
      </c>
      <c r="AC12" s="23"/>
      <c r="AD12" s="23"/>
      <c r="AE12" s="23"/>
      <c r="AF12" s="23">
        <v>40</v>
      </c>
      <c r="AG12" s="23">
        <v>37</v>
      </c>
      <c r="AH12" s="23">
        <v>102</v>
      </c>
      <c r="AI12" s="23">
        <v>5</v>
      </c>
      <c r="AJ12" s="23"/>
      <c r="AK12" s="23"/>
      <c r="AL12" s="23"/>
      <c r="AM12" s="23">
        <v>4</v>
      </c>
      <c r="AN12" s="23"/>
      <c r="AO12" s="22">
        <v>40</v>
      </c>
      <c r="AP12" s="22">
        <v>20</v>
      </c>
      <c r="AQ12" s="13">
        <v>40</v>
      </c>
      <c r="AR12" s="18">
        <v>1</v>
      </c>
      <c r="AS12" s="18">
        <v>35</v>
      </c>
      <c r="AT12" s="18"/>
      <c r="AU12" s="18"/>
      <c r="AV12" s="18">
        <v>1</v>
      </c>
      <c r="AW12" s="18">
        <v>10</v>
      </c>
      <c r="AX12" s="18"/>
      <c r="AY12" s="18"/>
      <c r="AZ12" s="18"/>
      <c r="BA12" s="18"/>
      <c r="BB12" s="18">
        <v>15</v>
      </c>
      <c r="BC12" s="18">
        <v>30</v>
      </c>
      <c r="BD12" s="18"/>
      <c r="BE12" s="18"/>
      <c r="BF12" s="18">
        <v>2</v>
      </c>
      <c r="BG12" s="18">
        <v>24</v>
      </c>
      <c r="BH12" s="18"/>
      <c r="BI12" s="18"/>
      <c r="BJ12" s="18">
        <v>10</v>
      </c>
      <c r="BK12" s="61">
        <v>30</v>
      </c>
      <c r="BL12" s="18"/>
      <c r="BM12" s="18"/>
      <c r="BN12" s="18">
        <v>1</v>
      </c>
      <c r="BO12" s="18">
        <v>10</v>
      </c>
      <c r="BP12" s="18"/>
      <c r="BQ12" s="18"/>
      <c r="BR12" s="18"/>
      <c r="BS12" s="18"/>
    </row>
    <row r="13" spans="1:71" ht="17.25" customHeight="1">
      <c r="A13" s="12">
        <f t="shared" si="0"/>
        <v>9</v>
      </c>
      <c r="B13" s="12" t="s">
        <v>322</v>
      </c>
      <c r="C13" s="12">
        <v>9336</v>
      </c>
      <c r="D13" s="19" t="s">
        <v>246</v>
      </c>
      <c r="E13" s="19">
        <f t="shared" si="1"/>
      </c>
      <c r="F13" s="20" t="s">
        <v>331</v>
      </c>
      <c r="G13" s="101">
        <f t="shared" si="2"/>
        <v>115</v>
      </c>
      <c r="H13" s="101">
        <f t="shared" si="3"/>
        <v>39</v>
      </c>
      <c r="I13" s="101"/>
      <c r="J13" s="23"/>
      <c r="K13" s="22">
        <v>5</v>
      </c>
      <c r="L13" s="22">
        <v>26</v>
      </c>
      <c r="M13" s="22">
        <v>24</v>
      </c>
      <c r="N13" s="22">
        <v>12</v>
      </c>
      <c r="O13" s="22">
        <v>3</v>
      </c>
      <c r="P13" s="22">
        <v>14</v>
      </c>
      <c r="Q13" s="22">
        <v>17</v>
      </c>
      <c r="R13" s="22">
        <v>14</v>
      </c>
      <c r="S13" s="23"/>
      <c r="T13" s="22">
        <v>7</v>
      </c>
      <c r="U13" s="22">
        <v>7</v>
      </c>
      <c r="V13" s="22">
        <v>4</v>
      </c>
      <c r="W13" s="22">
        <v>2</v>
      </c>
      <c r="X13" s="22">
        <v>5</v>
      </c>
      <c r="Y13" s="22">
        <v>6</v>
      </c>
      <c r="Z13" s="22">
        <v>5</v>
      </c>
      <c r="AA13" s="22">
        <v>3</v>
      </c>
      <c r="AB13" s="23">
        <v>11</v>
      </c>
      <c r="AC13" s="23"/>
      <c r="AD13" s="23">
        <v>3</v>
      </c>
      <c r="AE13" s="23">
        <v>4</v>
      </c>
      <c r="AF13" s="23">
        <v>23</v>
      </c>
      <c r="AG13" s="23">
        <v>13</v>
      </c>
      <c r="AH13" s="23">
        <v>90</v>
      </c>
      <c r="AI13" s="23">
        <v>5</v>
      </c>
      <c r="AJ13" s="23"/>
      <c r="AK13" s="23"/>
      <c r="AL13" s="23"/>
      <c r="AM13" s="23">
        <v>4</v>
      </c>
      <c r="AN13" s="23"/>
      <c r="AO13" s="22">
        <v>34</v>
      </c>
      <c r="AP13" s="22">
        <v>20</v>
      </c>
      <c r="AQ13" s="13">
        <v>30</v>
      </c>
      <c r="AR13" s="18">
        <v>1</v>
      </c>
      <c r="AS13" s="18">
        <v>45</v>
      </c>
      <c r="AT13" s="18">
        <v>1</v>
      </c>
      <c r="AU13" s="18">
        <v>2</v>
      </c>
      <c r="AV13" s="18"/>
      <c r="AW13" s="18"/>
      <c r="AX13" s="18"/>
      <c r="AY13" s="18"/>
      <c r="AZ13" s="18"/>
      <c r="BA13" s="18"/>
      <c r="BB13" s="18">
        <v>2</v>
      </c>
      <c r="BC13" s="18">
        <v>2</v>
      </c>
      <c r="BD13" s="18"/>
      <c r="BE13" s="18"/>
      <c r="BF13" s="18">
        <v>4</v>
      </c>
      <c r="BG13" s="18">
        <v>4</v>
      </c>
      <c r="BH13" s="18"/>
      <c r="BI13" s="18"/>
      <c r="BJ13" s="18">
        <v>9</v>
      </c>
      <c r="BK13" s="61">
        <v>4</v>
      </c>
      <c r="BL13" s="18"/>
      <c r="BM13" s="18"/>
      <c r="BN13" s="18">
        <v>2</v>
      </c>
      <c r="BO13" s="18">
        <v>2</v>
      </c>
      <c r="BP13" s="18"/>
      <c r="BQ13" s="18"/>
      <c r="BR13" s="18"/>
      <c r="BS13" s="18"/>
    </row>
    <row r="14" spans="1:71" ht="17.25" customHeight="1">
      <c r="A14" s="86">
        <f t="shared" si="0"/>
        <v>10</v>
      </c>
      <c r="B14" s="86" t="s">
        <v>322</v>
      </c>
      <c r="C14" s="86">
        <v>9329</v>
      </c>
      <c r="D14" s="85" t="s">
        <v>66</v>
      </c>
      <c r="E14" s="19">
        <f t="shared" si="1"/>
      </c>
      <c r="F14" s="20" t="s">
        <v>331</v>
      </c>
      <c r="G14" s="101">
        <f t="shared" si="2"/>
        <v>0</v>
      </c>
      <c r="H14" s="101">
        <f t="shared" si="3"/>
        <v>0</v>
      </c>
      <c r="I14" s="101"/>
      <c r="J14" s="23">
        <v>0</v>
      </c>
      <c r="K14" s="22"/>
      <c r="L14" s="22"/>
      <c r="M14" s="22"/>
      <c r="N14" s="22"/>
      <c r="O14" s="22"/>
      <c r="P14" s="22"/>
      <c r="Q14" s="22"/>
      <c r="R14" s="22"/>
      <c r="S14" s="23">
        <v>0</v>
      </c>
      <c r="T14" s="22"/>
      <c r="U14" s="22"/>
      <c r="V14" s="22"/>
      <c r="W14" s="22"/>
      <c r="X14" s="22"/>
      <c r="Y14" s="22"/>
      <c r="Z14" s="22"/>
      <c r="AA14" s="22"/>
      <c r="AB14" s="23"/>
      <c r="AC14" s="23">
        <v>5</v>
      </c>
      <c r="AD14" s="23">
        <v>6</v>
      </c>
      <c r="AE14" s="23"/>
      <c r="AF14" s="23">
        <v>50</v>
      </c>
      <c r="AG14" s="23">
        <v>25</v>
      </c>
      <c r="AH14" s="23">
        <v>200</v>
      </c>
      <c r="AI14" s="23">
        <v>11</v>
      </c>
      <c r="AJ14" s="23"/>
      <c r="AK14" s="23"/>
      <c r="AL14" s="23"/>
      <c r="AM14" s="23"/>
      <c r="AN14" s="23">
        <v>6</v>
      </c>
      <c r="AO14" s="22">
        <v>100</v>
      </c>
      <c r="AP14" s="22">
        <v>30</v>
      </c>
      <c r="AQ14" s="13">
        <v>10</v>
      </c>
      <c r="AR14" s="18">
        <v>1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>
        <v>5</v>
      </c>
      <c r="BG14" s="18"/>
      <c r="BH14" s="18"/>
      <c r="BI14" s="18"/>
      <c r="BJ14" s="18">
        <v>24</v>
      </c>
      <c r="BK14" s="61"/>
      <c r="BL14" s="18"/>
      <c r="BM14" s="18"/>
      <c r="BN14" s="18">
        <v>4</v>
      </c>
      <c r="BO14" s="18"/>
      <c r="BP14" s="18"/>
      <c r="BQ14" s="18"/>
      <c r="BR14" s="18">
        <v>22</v>
      </c>
      <c r="BS14" s="18"/>
    </row>
    <row r="15" spans="1:71" s="71" customFormat="1" ht="17.25" customHeight="1">
      <c r="A15" s="188" t="s">
        <v>350</v>
      </c>
      <c r="B15" s="188"/>
      <c r="C15" s="188"/>
      <c r="D15" s="188"/>
      <c r="E15" s="127">
        <f t="shared" si="1"/>
      </c>
      <c r="F15" s="72">
        <f>COUNT(E5:E14)</f>
        <v>2</v>
      </c>
      <c r="G15" s="99">
        <f>SUM(G5:G14)</f>
        <v>743</v>
      </c>
      <c r="H15" s="99">
        <f>SUM(H5:H14)</f>
        <v>210</v>
      </c>
      <c r="I15" s="99"/>
      <c r="J15" s="69">
        <f>SUM(J5:J14)</f>
        <v>0</v>
      </c>
      <c r="K15" s="69">
        <f aca="true" t="shared" si="4" ref="K15:BS15">SUM(K5:K14)</f>
        <v>116</v>
      </c>
      <c r="L15" s="69">
        <f t="shared" si="4"/>
        <v>126</v>
      </c>
      <c r="M15" s="69">
        <f t="shared" si="4"/>
        <v>113</v>
      </c>
      <c r="N15" s="69">
        <f t="shared" si="4"/>
        <v>64</v>
      </c>
      <c r="O15" s="69">
        <f t="shared" si="4"/>
        <v>107</v>
      </c>
      <c r="P15" s="69">
        <f t="shared" si="4"/>
        <v>91</v>
      </c>
      <c r="Q15" s="69">
        <f t="shared" si="4"/>
        <v>74</v>
      </c>
      <c r="R15" s="69">
        <f t="shared" si="4"/>
        <v>52</v>
      </c>
      <c r="S15" s="69">
        <f t="shared" si="4"/>
        <v>0</v>
      </c>
      <c r="T15" s="69">
        <f t="shared" si="4"/>
        <v>45</v>
      </c>
      <c r="U15" s="69">
        <f t="shared" si="4"/>
        <v>31</v>
      </c>
      <c r="V15" s="69">
        <f t="shared" si="4"/>
        <v>26</v>
      </c>
      <c r="W15" s="69">
        <f t="shared" si="4"/>
        <v>15</v>
      </c>
      <c r="X15" s="69">
        <f t="shared" si="4"/>
        <v>34</v>
      </c>
      <c r="Y15" s="69">
        <f t="shared" si="4"/>
        <v>27</v>
      </c>
      <c r="Z15" s="69">
        <f t="shared" si="4"/>
        <v>18</v>
      </c>
      <c r="AA15" s="69">
        <f t="shared" si="4"/>
        <v>14</v>
      </c>
      <c r="AB15" s="69">
        <f t="shared" si="4"/>
        <v>46</v>
      </c>
      <c r="AC15" s="69">
        <f t="shared" si="4"/>
        <v>21</v>
      </c>
      <c r="AD15" s="69">
        <f t="shared" si="4"/>
        <v>15</v>
      </c>
      <c r="AE15" s="69">
        <f t="shared" si="4"/>
        <v>4</v>
      </c>
      <c r="AF15" s="69">
        <f t="shared" si="4"/>
        <v>180</v>
      </c>
      <c r="AG15" s="69">
        <f t="shared" si="4"/>
        <v>155</v>
      </c>
      <c r="AH15" s="69">
        <f t="shared" si="4"/>
        <v>649</v>
      </c>
      <c r="AI15" s="69">
        <f t="shared" si="4"/>
        <v>55</v>
      </c>
      <c r="AJ15" s="69">
        <f t="shared" si="4"/>
        <v>0</v>
      </c>
      <c r="AK15" s="69">
        <f t="shared" si="4"/>
        <v>5</v>
      </c>
      <c r="AL15" s="69">
        <f t="shared" si="4"/>
        <v>20</v>
      </c>
      <c r="AM15" s="69">
        <f t="shared" si="4"/>
        <v>8</v>
      </c>
      <c r="AN15" s="69">
        <f t="shared" si="4"/>
        <v>17</v>
      </c>
      <c r="AO15" s="69">
        <f t="shared" si="4"/>
        <v>314</v>
      </c>
      <c r="AP15" s="69">
        <f t="shared" si="4"/>
        <v>180</v>
      </c>
      <c r="AQ15" s="69">
        <f t="shared" si="4"/>
        <v>171</v>
      </c>
      <c r="AR15" s="69">
        <f t="shared" si="4"/>
        <v>9</v>
      </c>
      <c r="AS15" s="69">
        <f t="shared" si="4"/>
        <v>200</v>
      </c>
      <c r="AT15" s="69">
        <f t="shared" si="4"/>
        <v>2</v>
      </c>
      <c r="AU15" s="69">
        <f t="shared" si="4"/>
        <v>5</v>
      </c>
      <c r="AV15" s="69">
        <f t="shared" si="4"/>
        <v>1</v>
      </c>
      <c r="AW15" s="69">
        <f t="shared" si="4"/>
        <v>10</v>
      </c>
      <c r="AX15" s="69">
        <f t="shared" si="4"/>
        <v>0</v>
      </c>
      <c r="AY15" s="69">
        <f t="shared" si="4"/>
        <v>0</v>
      </c>
      <c r="AZ15" s="69">
        <f t="shared" si="4"/>
        <v>0</v>
      </c>
      <c r="BA15" s="69">
        <f t="shared" si="4"/>
        <v>0</v>
      </c>
      <c r="BB15" s="69">
        <f t="shared" si="4"/>
        <v>46</v>
      </c>
      <c r="BC15" s="69">
        <f t="shared" si="4"/>
        <v>40</v>
      </c>
      <c r="BD15" s="69">
        <f t="shared" si="4"/>
        <v>0</v>
      </c>
      <c r="BE15" s="69">
        <f t="shared" si="4"/>
        <v>0</v>
      </c>
      <c r="BF15" s="69">
        <f t="shared" si="4"/>
        <v>20</v>
      </c>
      <c r="BG15" s="69">
        <f t="shared" si="4"/>
        <v>39</v>
      </c>
      <c r="BH15" s="69">
        <f t="shared" si="4"/>
        <v>0</v>
      </c>
      <c r="BI15" s="69">
        <f t="shared" si="4"/>
        <v>0</v>
      </c>
      <c r="BJ15" s="69">
        <f t="shared" si="4"/>
        <v>50</v>
      </c>
      <c r="BK15" s="69">
        <f t="shared" si="4"/>
        <v>37</v>
      </c>
      <c r="BL15" s="69">
        <f t="shared" si="4"/>
        <v>0</v>
      </c>
      <c r="BM15" s="69">
        <f t="shared" si="4"/>
        <v>0</v>
      </c>
      <c r="BN15" s="69">
        <f t="shared" si="4"/>
        <v>10</v>
      </c>
      <c r="BO15" s="69">
        <f t="shared" si="4"/>
        <v>15</v>
      </c>
      <c r="BP15" s="69">
        <f t="shared" si="4"/>
        <v>0</v>
      </c>
      <c r="BQ15" s="69">
        <f t="shared" si="4"/>
        <v>0</v>
      </c>
      <c r="BR15" s="69">
        <f t="shared" si="4"/>
        <v>22</v>
      </c>
      <c r="BS15" s="69">
        <f t="shared" si="4"/>
        <v>0</v>
      </c>
    </row>
    <row r="16" spans="1:71" s="71" customFormat="1" ht="17.25" customHeight="1">
      <c r="A16" s="190" t="s">
        <v>333</v>
      </c>
      <c r="B16" s="190"/>
      <c r="C16" s="190"/>
      <c r="D16" s="190"/>
      <c r="E16" s="127">
        <f t="shared" si="1"/>
      </c>
      <c r="F16" s="107"/>
      <c r="G16" s="99">
        <v>733</v>
      </c>
      <c r="H16" s="99">
        <v>173</v>
      </c>
      <c r="I16" s="99"/>
      <c r="J16" s="69">
        <v>0</v>
      </c>
      <c r="K16" s="69">
        <v>118</v>
      </c>
      <c r="L16" s="69">
        <v>122</v>
      </c>
      <c r="M16" s="69">
        <v>113</v>
      </c>
      <c r="N16" s="69">
        <v>62</v>
      </c>
      <c r="O16" s="69">
        <v>104</v>
      </c>
      <c r="P16" s="69">
        <v>87</v>
      </c>
      <c r="Q16" s="69">
        <v>76</v>
      </c>
      <c r="R16" s="69">
        <v>51</v>
      </c>
      <c r="S16" s="69">
        <v>0</v>
      </c>
      <c r="T16" s="69">
        <v>35</v>
      </c>
      <c r="U16" s="69">
        <v>29</v>
      </c>
      <c r="V16" s="69">
        <v>29</v>
      </c>
      <c r="W16" s="69">
        <v>10</v>
      </c>
      <c r="X16" s="69">
        <v>24</v>
      </c>
      <c r="Y16" s="69">
        <v>17</v>
      </c>
      <c r="Z16" s="69">
        <v>18</v>
      </c>
      <c r="AA16" s="69">
        <v>11</v>
      </c>
      <c r="AB16" s="69">
        <v>45</v>
      </c>
      <c r="AC16" s="69">
        <v>22</v>
      </c>
      <c r="AD16" s="69">
        <v>13</v>
      </c>
      <c r="AE16" s="69">
        <v>4</v>
      </c>
      <c r="AF16" s="69">
        <v>169</v>
      </c>
      <c r="AG16" s="69">
        <v>157</v>
      </c>
      <c r="AH16" s="69">
        <v>573</v>
      </c>
      <c r="AI16" s="69">
        <v>54</v>
      </c>
      <c r="AJ16" s="69">
        <v>0</v>
      </c>
      <c r="AK16" s="69">
        <v>0</v>
      </c>
      <c r="AL16" s="69">
        <v>12</v>
      </c>
      <c r="AM16" s="69">
        <v>8</v>
      </c>
      <c r="AN16" s="69">
        <v>11</v>
      </c>
      <c r="AO16" s="69">
        <v>321</v>
      </c>
      <c r="AP16" s="69">
        <v>178</v>
      </c>
      <c r="AQ16" s="69">
        <v>181</v>
      </c>
      <c r="AR16" s="69">
        <v>8</v>
      </c>
      <c r="AS16" s="69">
        <v>140</v>
      </c>
      <c r="AT16" s="69">
        <v>2</v>
      </c>
      <c r="AU16" s="69">
        <v>4</v>
      </c>
      <c r="AV16" s="69">
        <v>1</v>
      </c>
      <c r="AW16" s="69">
        <v>10</v>
      </c>
      <c r="AX16" s="69">
        <v>0</v>
      </c>
      <c r="AY16" s="69">
        <v>0</v>
      </c>
      <c r="AZ16" s="69">
        <v>0</v>
      </c>
      <c r="BA16" s="69">
        <v>0</v>
      </c>
      <c r="BB16" s="69">
        <v>46</v>
      </c>
      <c r="BC16" s="69">
        <v>40</v>
      </c>
      <c r="BD16" s="69">
        <v>0</v>
      </c>
      <c r="BE16" s="69">
        <v>0</v>
      </c>
      <c r="BF16" s="69">
        <v>20</v>
      </c>
      <c r="BG16" s="69">
        <v>39</v>
      </c>
      <c r="BH16" s="69">
        <v>0</v>
      </c>
      <c r="BI16" s="69">
        <v>0</v>
      </c>
      <c r="BJ16" s="69">
        <v>53</v>
      </c>
      <c r="BK16" s="69">
        <v>40</v>
      </c>
      <c r="BL16" s="69">
        <v>0</v>
      </c>
      <c r="BM16" s="69">
        <v>0</v>
      </c>
      <c r="BN16" s="69">
        <v>7</v>
      </c>
      <c r="BO16" s="69">
        <v>12</v>
      </c>
      <c r="BP16" s="69">
        <v>0</v>
      </c>
      <c r="BQ16" s="69">
        <v>0</v>
      </c>
      <c r="BR16" s="69">
        <v>22</v>
      </c>
      <c r="BS16" s="69">
        <v>0</v>
      </c>
    </row>
    <row r="17" spans="1:71" s="9" customFormat="1" ht="17.25" customHeight="1">
      <c r="A17" s="155" t="s">
        <v>349</v>
      </c>
      <c r="B17" s="155"/>
      <c r="C17" s="155"/>
      <c r="D17" s="155"/>
      <c r="E17" s="128"/>
      <c r="F17" s="17"/>
      <c r="G17" s="106">
        <f aca="true" t="shared" si="5" ref="G17:BS17">IF(G15=0,"",G15/G16)</f>
        <v>1.0136425648021827</v>
      </c>
      <c r="H17" s="106">
        <f t="shared" si="5"/>
        <v>1.2138728323699421</v>
      </c>
      <c r="I17" s="106">
        <f t="shared" si="5"/>
      </c>
      <c r="J17" s="11">
        <f t="shared" si="5"/>
      </c>
      <c r="K17" s="11">
        <f t="shared" si="5"/>
        <v>0.9830508474576272</v>
      </c>
      <c r="L17" s="11">
        <f t="shared" si="5"/>
        <v>1.0327868852459017</v>
      </c>
      <c r="M17" s="11">
        <f t="shared" si="5"/>
        <v>1</v>
      </c>
      <c r="N17" s="11">
        <f t="shared" si="5"/>
        <v>1.032258064516129</v>
      </c>
      <c r="O17" s="11">
        <f t="shared" si="5"/>
        <v>1.0288461538461537</v>
      </c>
      <c r="P17" s="11">
        <f t="shared" si="5"/>
        <v>1.0459770114942528</v>
      </c>
      <c r="Q17" s="11">
        <f t="shared" si="5"/>
        <v>0.9736842105263158</v>
      </c>
      <c r="R17" s="11">
        <f t="shared" si="5"/>
        <v>1.0196078431372548</v>
      </c>
      <c r="S17" s="11">
        <f t="shared" si="5"/>
      </c>
      <c r="T17" s="11">
        <f t="shared" si="5"/>
        <v>1.2857142857142858</v>
      </c>
      <c r="U17" s="11">
        <f t="shared" si="5"/>
        <v>1.0689655172413792</v>
      </c>
      <c r="V17" s="11">
        <f t="shared" si="5"/>
        <v>0.896551724137931</v>
      </c>
      <c r="W17" s="11">
        <f t="shared" si="5"/>
        <v>1.5</v>
      </c>
      <c r="X17" s="11">
        <f t="shared" si="5"/>
        <v>1.4166666666666667</v>
      </c>
      <c r="Y17" s="11">
        <f t="shared" si="5"/>
        <v>1.588235294117647</v>
      </c>
      <c r="Z17" s="11">
        <f t="shared" si="5"/>
        <v>1</v>
      </c>
      <c r="AA17" s="11">
        <f t="shared" si="5"/>
        <v>1.2727272727272727</v>
      </c>
      <c r="AB17" s="11">
        <f t="shared" si="5"/>
        <v>1.0222222222222221</v>
      </c>
      <c r="AC17" s="11">
        <f t="shared" si="5"/>
        <v>0.9545454545454546</v>
      </c>
      <c r="AD17" s="11">
        <f t="shared" si="5"/>
        <v>1.1538461538461537</v>
      </c>
      <c r="AE17" s="11">
        <f t="shared" si="5"/>
        <v>1</v>
      </c>
      <c r="AF17" s="11">
        <f t="shared" si="5"/>
        <v>1.0650887573964498</v>
      </c>
      <c r="AG17" s="11">
        <f t="shared" si="5"/>
        <v>0.9872611464968153</v>
      </c>
      <c r="AH17" s="11">
        <f t="shared" si="5"/>
        <v>1.1326352530541013</v>
      </c>
      <c r="AI17" s="11">
        <f t="shared" si="5"/>
        <v>1.0185185185185186</v>
      </c>
      <c r="AJ17" s="11">
        <f t="shared" si="5"/>
      </c>
      <c r="AK17" s="11" t="e">
        <f t="shared" si="5"/>
        <v>#DIV/0!</v>
      </c>
      <c r="AL17" s="11">
        <f t="shared" si="5"/>
        <v>1.6666666666666667</v>
      </c>
      <c r="AM17" s="11">
        <f t="shared" si="5"/>
        <v>1</v>
      </c>
      <c r="AN17" s="11">
        <f t="shared" si="5"/>
        <v>1.5454545454545454</v>
      </c>
      <c r="AO17" s="11">
        <f t="shared" si="5"/>
        <v>0.9781931464174455</v>
      </c>
      <c r="AP17" s="11">
        <f t="shared" si="5"/>
        <v>1.0112359550561798</v>
      </c>
      <c r="AQ17" s="11">
        <f t="shared" si="5"/>
        <v>0.9447513812154696</v>
      </c>
      <c r="AR17" s="11">
        <f t="shared" si="5"/>
        <v>1.125</v>
      </c>
      <c r="AS17" s="11">
        <f t="shared" si="5"/>
        <v>1.4285714285714286</v>
      </c>
      <c r="AT17" s="11">
        <f t="shared" si="5"/>
        <v>1</v>
      </c>
      <c r="AU17" s="11">
        <f t="shared" si="5"/>
        <v>1.25</v>
      </c>
      <c r="AV17" s="11">
        <f t="shared" si="5"/>
        <v>1</v>
      </c>
      <c r="AW17" s="11">
        <f t="shared" si="5"/>
        <v>1</v>
      </c>
      <c r="AX17" s="11">
        <f t="shared" si="5"/>
      </c>
      <c r="AY17" s="11">
        <f t="shared" si="5"/>
      </c>
      <c r="AZ17" s="11">
        <f t="shared" si="5"/>
      </c>
      <c r="BA17" s="11">
        <f t="shared" si="5"/>
      </c>
      <c r="BB17" s="11">
        <f t="shared" si="5"/>
        <v>1</v>
      </c>
      <c r="BC17" s="11">
        <f t="shared" si="5"/>
        <v>1</v>
      </c>
      <c r="BD17" s="11">
        <f t="shared" si="5"/>
      </c>
      <c r="BE17" s="11">
        <f t="shared" si="5"/>
      </c>
      <c r="BF17" s="11">
        <f t="shared" si="5"/>
        <v>1</v>
      </c>
      <c r="BG17" s="11">
        <f t="shared" si="5"/>
        <v>1</v>
      </c>
      <c r="BH17" s="11">
        <f t="shared" si="5"/>
      </c>
      <c r="BI17" s="11">
        <f t="shared" si="5"/>
      </c>
      <c r="BJ17" s="11">
        <f t="shared" si="5"/>
        <v>0.9433962264150944</v>
      </c>
      <c r="BK17" s="11">
        <f t="shared" si="5"/>
        <v>0.925</v>
      </c>
      <c r="BL17" s="11">
        <f t="shared" si="5"/>
      </c>
      <c r="BM17" s="11">
        <f t="shared" si="5"/>
      </c>
      <c r="BN17" s="11">
        <f t="shared" si="5"/>
        <v>1.4285714285714286</v>
      </c>
      <c r="BO17" s="11">
        <f t="shared" si="5"/>
        <v>1.25</v>
      </c>
      <c r="BP17" s="11">
        <f t="shared" si="5"/>
      </c>
      <c r="BQ17" s="11">
        <f t="shared" si="5"/>
      </c>
      <c r="BR17" s="11">
        <f t="shared" si="5"/>
        <v>1</v>
      </c>
      <c r="BS17" s="11">
        <f t="shared" si="5"/>
      </c>
    </row>
    <row r="18" ht="12.75">
      <c r="E18" s="55">
        <f t="shared" si="1"/>
      </c>
    </row>
    <row r="19" spans="4:6" ht="12.75">
      <c r="D19" s="66" t="s">
        <v>330</v>
      </c>
      <c r="E19" s="55">
        <f t="shared" si="1"/>
      </c>
      <c r="F19" s="67">
        <f>(A14-F15)/A14</f>
        <v>0.8</v>
      </c>
    </row>
    <row r="20" ht="12.75">
      <c r="E20" s="55">
        <f t="shared" si="1"/>
      </c>
    </row>
    <row r="21" ht="12.75">
      <c r="E21" s="55">
        <f t="shared" si="1"/>
      </c>
    </row>
    <row r="22" spans="5:11" ht="12.75">
      <c r="E22" s="55">
        <f t="shared" si="1"/>
      </c>
      <c r="I22" s="108"/>
      <c r="K22" s="80"/>
    </row>
    <row r="23" spans="5:9" ht="12.75">
      <c r="E23" s="55">
        <f t="shared" si="1"/>
      </c>
      <c r="I23" s="108"/>
    </row>
    <row r="24" spans="5:9" ht="12.75">
      <c r="E24" s="55">
        <f t="shared" si="1"/>
      </c>
      <c r="I24" s="108"/>
    </row>
    <row r="25" spans="5:9" ht="12.75">
      <c r="E25" s="55">
        <f t="shared" si="1"/>
      </c>
      <c r="I25" s="108"/>
    </row>
    <row r="26" spans="5:9" ht="12.75">
      <c r="E26" s="55">
        <f t="shared" si="1"/>
      </c>
      <c r="I26" s="108"/>
    </row>
    <row r="27" spans="5:9" ht="12.75">
      <c r="E27" s="55">
        <f t="shared" si="1"/>
      </c>
      <c r="I27" s="108"/>
    </row>
    <row r="28" spans="5:9" ht="12.75">
      <c r="E28" s="55">
        <f t="shared" si="1"/>
      </c>
      <c r="I28" s="108"/>
    </row>
    <row r="29" ht="12.75">
      <c r="E29" s="55">
        <f t="shared" si="1"/>
      </c>
    </row>
    <row r="30" ht="12.75">
      <c r="E30" s="55">
        <f t="shared" si="1"/>
      </c>
    </row>
    <row r="31" ht="12.75">
      <c r="E31" s="55">
        <f t="shared" si="1"/>
      </c>
    </row>
    <row r="32" ht="12.75">
      <c r="E32" s="55">
        <f t="shared" si="1"/>
      </c>
    </row>
    <row r="33" ht="12.75">
      <c r="E33" s="55">
        <f t="shared" si="1"/>
      </c>
    </row>
    <row r="34" ht="12.75">
      <c r="E34" s="55">
        <f t="shared" si="1"/>
      </c>
    </row>
    <row r="35" ht="12.75">
      <c r="E35" s="55">
        <f t="shared" si="1"/>
      </c>
    </row>
    <row r="36" ht="12.75">
      <c r="E36" s="55">
        <f t="shared" si="1"/>
      </c>
    </row>
    <row r="37" ht="12.75">
      <c r="E37" s="55">
        <f t="shared" si="1"/>
      </c>
    </row>
    <row r="38" ht="12.75">
      <c r="E38" s="55">
        <f t="shared" si="1"/>
      </c>
    </row>
    <row r="39" ht="12.75">
      <c r="E39" s="55">
        <f t="shared" si="1"/>
      </c>
    </row>
    <row r="40" ht="12.75">
      <c r="E40" s="55">
        <f t="shared" si="1"/>
      </c>
    </row>
    <row r="41" ht="12.75">
      <c r="E41" s="55">
        <f t="shared" si="1"/>
      </c>
    </row>
    <row r="42" ht="12.75">
      <c r="E42" s="55">
        <f t="shared" si="1"/>
      </c>
    </row>
    <row r="43" ht="12.75">
      <c r="E43" s="55">
        <f t="shared" si="1"/>
      </c>
    </row>
    <row r="44" ht="12.75">
      <c r="E44" s="55">
        <f t="shared" si="1"/>
      </c>
    </row>
    <row r="45" ht="12.75">
      <c r="E45" s="55">
        <f t="shared" si="1"/>
      </c>
    </row>
    <row r="46" ht="12.75">
      <c r="E46" s="55">
        <f t="shared" si="1"/>
      </c>
    </row>
    <row r="47" ht="12.75">
      <c r="E47" s="55">
        <f t="shared" si="1"/>
      </c>
    </row>
    <row r="48" ht="12.75">
      <c r="E48" s="55">
        <f t="shared" si="1"/>
      </c>
    </row>
    <row r="49" ht="12.75">
      <c r="E49" s="74">
        <f t="shared" si="1"/>
      </c>
    </row>
    <row r="50" ht="12.75">
      <c r="E50" s="55">
        <f t="shared" si="1"/>
      </c>
    </row>
    <row r="51" ht="12.75">
      <c r="E51" s="55">
        <f t="shared" si="1"/>
      </c>
    </row>
    <row r="52" ht="12.75">
      <c r="E52" s="55">
        <f t="shared" si="1"/>
      </c>
    </row>
    <row r="53" ht="12.75">
      <c r="E53" s="55">
        <f t="shared" si="1"/>
      </c>
    </row>
    <row r="54" ht="12.75">
      <c r="E54" s="55">
        <f t="shared" si="1"/>
      </c>
    </row>
    <row r="55" ht="12.75">
      <c r="E55" s="55">
        <f t="shared" si="1"/>
      </c>
    </row>
    <row r="56" ht="12.75">
      <c r="E56" s="55">
        <f t="shared" si="1"/>
      </c>
    </row>
    <row r="57" ht="12.75">
      <c r="E57" s="55">
        <f t="shared" si="1"/>
      </c>
    </row>
    <row r="58" ht="12.75">
      <c r="E58" s="55">
        <f t="shared" si="1"/>
      </c>
    </row>
    <row r="59" ht="12.75">
      <c r="E59" s="55">
        <f t="shared" si="1"/>
      </c>
    </row>
    <row r="60" ht="12.75">
      <c r="E60" s="55">
        <f t="shared" si="1"/>
      </c>
    </row>
    <row r="61" ht="12.75">
      <c r="E61" s="55">
        <f t="shared" si="1"/>
      </c>
    </row>
    <row r="62" ht="12.75">
      <c r="E62" s="55">
        <f t="shared" si="1"/>
      </c>
    </row>
    <row r="63" ht="12.75">
      <c r="E63" s="55">
        <f t="shared" si="1"/>
      </c>
    </row>
    <row r="64" ht="12.75">
      <c r="E64" s="55">
        <f t="shared" si="1"/>
      </c>
    </row>
    <row r="65" ht="12.75">
      <c r="E65" s="55">
        <f t="shared" si="1"/>
      </c>
    </row>
    <row r="66" ht="12.75">
      <c r="E66" s="55">
        <f t="shared" si="1"/>
      </c>
    </row>
    <row r="67" ht="12.75">
      <c r="E67" s="55">
        <f t="shared" si="1"/>
      </c>
    </row>
    <row r="68" ht="12.75">
      <c r="E68" s="55">
        <f t="shared" si="1"/>
      </c>
    </row>
    <row r="69" ht="12.75">
      <c r="E69" s="55">
        <f t="shared" si="1"/>
      </c>
    </row>
    <row r="70" ht="12.75">
      <c r="E70" s="55">
        <f aca="true" t="shared" si="6" ref="E70:E78">IF(F70="Y",1,"")</f>
      </c>
    </row>
    <row r="71" ht="12.75">
      <c r="E71" s="55">
        <f t="shared" si="6"/>
      </c>
    </row>
    <row r="72" ht="12.75">
      <c r="E72" s="55">
        <f t="shared" si="6"/>
      </c>
    </row>
    <row r="73" ht="12.75">
      <c r="E73" s="55">
        <f t="shared" si="6"/>
      </c>
    </row>
    <row r="74" ht="12.75">
      <c r="E74" s="55">
        <f t="shared" si="6"/>
      </c>
    </row>
    <row r="75" ht="12.75">
      <c r="E75" s="55">
        <f t="shared" si="6"/>
      </c>
    </row>
    <row r="76" ht="12.75">
      <c r="E76" s="55">
        <f t="shared" si="6"/>
      </c>
    </row>
    <row r="77" ht="12.75">
      <c r="E77" s="55">
        <f t="shared" si="6"/>
      </c>
    </row>
    <row r="78" ht="12.75">
      <c r="E78" s="55">
        <f t="shared" si="6"/>
      </c>
    </row>
  </sheetData>
  <sheetProtection/>
  <mergeCells count="39">
    <mergeCell ref="BR3:BS3"/>
    <mergeCell ref="BD3:BE3"/>
    <mergeCell ref="BF3:BG3"/>
    <mergeCell ref="BH3:BI3"/>
    <mergeCell ref="BJ3:BK3"/>
    <mergeCell ref="BL3:BM3"/>
    <mergeCell ref="BN3:BO3"/>
    <mergeCell ref="BH2:BK2"/>
    <mergeCell ref="BL2:BO2"/>
    <mergeCell ref="BP2:BS2"/>
    <mergeCell ref="AR3:AS3"/>
    <mergeCell ref="AT3:AU3"/>
    <mergeCell ref="AV3:AW3"/>
    <mergeCell ref="AX3:AY3"/>
    <mergeCell ref="AZ3:BA3"/>
    <mergeCell ref="BB3:BC3"/>
    <mergeCell ref="BP3:BQ3"/>
    <mergeCell ref="AF1:AH3"/>
    <mergeCell ref="AI1:AJ3"/>
    <mergeCell ref="AK1:AL3"/>
    <mergeCell ref="AM1:AN3"/>
    <mergeCell ref="AO1:AQ3"/>
    <mergeCell ref="AR1:BS1"/>
    <mergeCell ref="AR2:AU2"/>
    <mergeCell ref="AV2:AY2"/>
    <mergeCell ref="AZ2:BC2"/>
    <mergeCell ref="BD2:BG2"/>
    <mergeCell ref="G1:G4"/>
    <mergeCell ref="H1:H4"/>
    <mergeCell ref="I1:I4"/>
    <mergeCell ref="J1:R3"/>
    <mergeCell ref="S1:AA3"/>
    <mergeCell ref="AB1:AE3"/>
    <mergeCell ref="A17:D17"/>
    <mergeCell ref="A16:D16"/>
    <mergeCell ref="A15:D15"/>
    <mergeCell ref="A1:D4"/>
    <mergeCell ref="E1:E4"/>
    <mergeCell ref="F1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hazels</dc:creator>
  <cp:keywords/>
  <dc:description/>
  <cp:lastModifiedBy>Brendan Sweeney</cp:lastModifiedBy>
  <cp:lastPrinted>2013-06-07T03:39:11Z</cp:lastPrinted>
  <dcterms:created xsi:type="dcterms:W3CDTF">2004-05-16T20:22:14Z</dcterms:created>
  <dcterms:modified xsi:type="dcterms:W3CDTF">2016-03-21T22:12:46Z</dcterms:modified>
  <cp:category/>
  <cp:version/>
  <cp:contentType/>
  <cp:contentStatus/>
</cp:coreProperties>
</file>